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5600" windowHeight="11580"/>
  </bookViews>
  <sheets>
    <sheet name="HSM" sheetId="3" r:id="rId1"/>
  </sheets>
  <definedNames>
    <definedName name="_xlnm.Print_Area" localSheetId="0">HSM!$A$1:$G$59</definedName>
  </definedNames>
  <calcPr calcId="145621"/>
</workbook>
</file>

<file path=xl/calcChain.xml><?xml version="1.0" encoding="utf-8"?>
<calcChain xmlns="http://schemas.openxmlformats.org/spreadsheetml/2006/main">
  <c r="C30" i="3" l="1"/>
  <c r="C47" i="3" l="1"/>
  <c r="C4" i="3"/>
  <c r="C15" i="3" l="1"/>
  <c r="C10" i="3"/>
  <c r="C6" i="3"/>
  <c r="C52" i="3"/>
  <c r="C50" i="3"/>
  <c r="C41" i="3"/>
  <c r="C39" i="3"/>
  <c r="C36" i="3"/>
  <c r="C26" i="3"/>
  <c r="C12" i="3"/>
  <c r="C24" i="3"/>
  <c r="C22" i="3"/>
  <c r="C8" i="3"/>
  <c r="C20" i="3"/>
  <c r="C43" i="3"/>
  <c r="C54" i="3" l="1"/>
</calcChain>
</file>

<file path=xl/sharedStrings.xml><?xml version="1.0" encoding="utf-8"?>
<sst xmlns="http://schemas.openxmlformats.org/spreadsheetml/2006/main" count="200" uniqueCount="132">
  <si>
    <t>HALK SAĞLIĞI MÜDÜRLÜĞÜ VE BAĞLI BİRİMLERİ PERFORMANS DEĞERLENDİRME KLAVUZU</t>
  </si>
  <si>
    <t>A- Halk Sağlığı Müdürlüğü Performans Değerlendirme Klavuzu</t>
  </si>
  <si>
    <t>Sıra No</t>
  </si>
  <si>
    <t>Kriterler</t>
  </si>
  <si>
    <t>Değerlendirme Yöntemi</t>
  </si>
  <si>
    <t>Gerçekleşme</t>
  </si>
  <si>
    <t>Değerlendirme Puanı</t>
  </si>
  <si>
    <t xml:space="preserve">Evet </t>
  </si>
  <si>
    <t>Hayır</t>
  </si>
  <si>
    <t>1.1</t>
  </si>
  <si>
    <t>2.1</t>
  </si>
  <si>
    <t>3.1</t>
  </si>
  <si>
    <t>Engellilere Yönelik Hizmetler</t>
  </si>
  <si>
    <t>4.1</t>
  </si>
  <si>
    <t>5.1</t>
  </si>
  <si>
    <t xml:space="preserve">İl nüfusuna göre kayıtlı bebeklere aşı yapılma işlemleri </t>
  </si>
  <si>
    <t xml:space="preserve">İl nüfusuna göre kayıtlı çocuklara aşı yapılma işlemleri </t>
  </si>
  <si>
    <t>6.1</t>
  </si>
  <si>
    <t>6.2</t>
  </si>
  <si>
    <t>İşitme taramaları</t>
  </si>
  <si>
    <t>7.1</t>
  </si>
  <si>
    <t>Gebe izlemleri</t>
  </si>
  <si>
    <t>Bebek izlemleri</t>
  </si>
  <si>
    <t>Lohusa izlemleri</t>
  </si>
  <si>
    <t>Çocuk izlemleri</t>
  </si>
  <si>
    <t>Beyaz Kod Çalışmaları</t>
  </si>
  <si>
    <t>11.1</t>
  </si>
  <si>
    <t>Hukuki Yardım</t>
  </si>
  <si>
    <t>Halka Yönelik Sağlık Eğitimi Hizmetleri</t>
  </si>
  <si>
    <t>12.1</t>
  </si>
  <si>
    <t>TSM Çalışmaları</t>
  </si>
  <si>
    <t>İlde bulunan TSM'lerin performans ortalamaları</t>
  </si>
  <si>
    <t>HSL Çalışmaları</t>
  </si>
  <si>
    <t>İlde bulunan HSL'nın performans ortalamaları</t>
  </si>
  <si>
    <t>HSL Performans ortalamalarının % 5'i esas alınır.</t>
  </si>
  <si>
    <t>TOPLAM PERFORMANS PUANI</t>
  </si>
  <si>
    <t>TOPLAM DEĞERLENDİRME PUANI</t>
  </si>
  <si>
    <t>Atamalarda PDC ilkelerine uyulması</t>
  </si>
  <si>
    <t>Obezite ile Mücadele Hizmetleri</t>
  </si>
  <si>
    <t>Doğum ve Ölüm Kayıtlarının Tutulması Hizmetleri</t>
  </si>
  <si>
    <t>Ölüm Kayıtlarının Tutulması Hizmetlerinin elektronik ortamda takibinin sağlanması oranı</t>
  </si>
  <si>
    <t>8.1</t>
  </si>
  <si>
    <t>9.1</t>
  </si>
  <si>
    <t>10.1</t>
  </si>
  <si>
    <t>13.1</t>
  </si>
  <si>
    <t>Tavan Puan*</t>
  </si>
  <si>
    <t xml:space="preserve">(Ay içinde yapılan halk sağlığı eğitimlerinin sayısı/Ay içinde yapılması öngörülen halk sağlığı eğitimlerinin sayısı) X Tavan puan
(Ay içinde verilmesi öngörülen sağlık eğitimi hizmetleri ve bu eğitimlerin sayısı halk sağlığı müdürlüğünce her TSM bölgesi için belirlenir.) </t>
  </si>
  <si>
    <t>İdari ve Mali İşlere Yönelik Hizmetler**</t>
  </si>
  <si>
    <t>**İdari ve Mali İşlere Yönelik Hizmetler ile ilgili puanlama Türkiye Halk Sağlığı Kurumu Başkanlığı tarafından yapılacak ve kurum web sayfasından duyurulacaktır.</t>
  </si>
  <si>
    <t>Aile sağlığı merkezlerine yönelik olarak laboratuvar hizmetlerinin sunulması</t>
  </si>
  <si>
    <t>Aile Hekimliği yerleştirme işlemlerinin takip edilmesi</t>
  </si>
  <si>
    <t>TSM'lerde obezite danışmanlığı hizmetlerinin verilmesinin sağlanması</t>
  </si>
  <si>
    <t>İlde halk sağlığı müdürlüğüne bağlı olan sağlık tesislerinde engellilere yönelik düzenlemelerin, mevzuata uygun olarak yapılmasının sağlanması</t>
  </si>
  <si>
    <t>Halka yönelik sağlık eğitimi hizmetlerinin verilmesi</t>
  </si>
  <si>
    <t>* Yapılan değerlendirme sonucunda hiç bir kriter için tavan puanının üzerinde puan verilemez.</t>
  </si>
  <si>
    <t>Verilerin, mevzuatta belirlenen süreler içerisinde sisteme (ÇKYS, TSİM, vb.) girilmesi</t>
  </si>
  <si>
    <t>Boş olan pozisyonlara mevzuattaki süre içerisinde yerleştirme işlemi yapılmış ise "Tam puan", bir pozisyon için dahi mevzuattaki süre içerisinde yerleştirme işlemi yapılmamış ise "0" puan olarak hesaplanır.
Boş pozisyon yok ise "tam puan" verilir.</t>
  </si>
  <si>
    <t>Evde Sağlık Hizmetleri</t>
  </si>
  <si>
    <t>TSM bölgesinde evde sağlık hizmetlerinin verilmesinin/koordine edilmesinin sağlanması</t>
  </si>
  <si>
    <t>(Evde sağlık hizmeti verilen kişi sayısı/(il nüfusu X 0,002)) X Tavan puan</t>
  </si>
  <si>
    <t>1</t>
  </si>
  <si>
    <t>Bebek ölüm hızı (bin canlı doğumda)</t>
  </si>
  <si>
    <t>İş ve İşçi Sağlığı Hizmetleri</t>
  </si>
  <si>
    <t>Bağışıklama Hizmetleri</t>
  </si>
  <si>
    <t>5.2</t>
  </si>
  <si>
    <t>10.2</t>
  </si>
  <si>
    <t>10.3</t>
  </si>
  <si>
    <t>Sağlık Taramalarının Ölçülmesi</t>
  </si>
  <si>
    <t>Riskli Grupların İzlemleri</t>
  </si>
  <si>
    <t>11.2</t>
  </si>
  <si>
    <t>(Bebek Bildirim Sistemi (BBS)'nde yapılan kayıt sayısı / MERNİS'e göre doğan sayısı) x Tavan puan</t>
  </si>
  <si>
    <t>(Ölüm Bildirim Sistemi (ÖBS)'nde yapılan kayıt sayısı / MERNİS'e göre ölen sayısı) x Tavan puan</t>
  </si>
  <si>
    <t>14.1</t>
  </si>
  <si>
    <t>2</t>
  </si>
  <si>
    <t xml:space="preserve">Sağlık Hizmetlerinden Memnuniyet </t>
  </si>
  <si>
    <t>6.3</t>
  </si>
  <si>
    <t>11.3</t>
  </si>
  <si>
    <t>11.4</t>
  </si>
  <si>
    <t>12.2</t>
  </si>
  <si>
    <t>15.1</t>
  </si>
  <si>
    <t>16.1</t>
  </si>
  <si>
    <t>17.1</t>
  </si>
  <si>
    <t>15.2</t>
  </si>
  <si>
    <t>15.3</t>
  </si>
  <si>
    <t>6.4</t>
  </si>
  <si>
    <t>(Ay içerisinde aile hekimliğine müracaat sayısı/Ay içerisinde sağlık tesislerine yapılan toplam müracaat sayısı) X Tavan puan
Aile hekimliğine müracaat oranı % 40' ın altında gerçekleşirse "0"puan olarak hesaplanır.</t>
  </si>
  <si>
    <t>Tüm müracaatlar içerisinde aile hekimliğine müracaatların arttırılması</t>
  </si>
  <si>
    <t xml:space="preserve">Bütçenin etkin ve verimli kullanılması </t>
  </si>
  <si>
    <t>Halkın verilen sağlık hizmetlerinden memnuniyet düzeyi</t>
  </si>
  <si>
    <t>Aile Hekimliği Birimlerinin Kurum tarafından belirlenen nüfus standartlarına uygunluğunun sağlanması</t>
  </si>
  <si>
    <t>Mamografi taramaları</t>
  </si>
  <si>
    <t>İlde bulunan TSM' lerin Performans ortalamalarının % 25'i esas alınır.</t>
  </si>
  <si>
    <t>Doğum Kayıtlarının Tutulması Hizmetlerinin elektronik ortamda takibinin sağlanması oranı</t>
  </si>
  <si>
    <t>Aile Hekimliği Uygulamasının Geliştirilmesine Yönelik Hizmetler</t>
  </si>
  <si>
    <t xml:space="preserve">TSM'lerce iş sağlığı hizmetlerinin verilmesini sağlamak </t>
  </si>
  <si>
    <t>TSM Hekimliği Eğitim Hizmetleri</t>
  </si>
  <si>
    <t>Halk sağlığı uzmanı olmayan TSM hekimlerinin "TSM Hekimliği Eğitimleri"ne katılıp "Katılım Belgesi" almış olmalarının sağlanması</t>
  </si>
  <si>
    <t>Yenidoğan metabolik hastalıklarına yönelik taramalar</t>
  </si>
  <si>
    <t>Sağlık Ölçütlerinin Değerlendirilmesi</t>
  </si>
  <si>
    <t>16</t>
  </si>
  <si>
    <t>16.2</t>
  </si>
  <si>
    <t>İzleme- Değerlendirme- Denetleme Hizmetleri</t>
  </si>
  <si>
    <t>Müdürlüğe bağlı birimleri değerlendirmek amacıyla "Yıllık Plan" hazırlanması</t>
  </si>
  <si>
    <t>İzleme- Değerlendirme- Denetleme Puanı</t>
  </si>
  <si>
    <r>
      <t xml:space="preserve">Türkiye ortalamasının altında orana sahip iller için "tam puan", 
Türkiye ortalamasının üstünde her bir puanlık artış için "200" puan düşülür. Yıllık olarak hesaplanır. Her yeni takvim yılı için bir önceki yılın "Sağlık İstatistikleri Yıllığı" verileri esas alınır.
(Örneğin; </t>
    </r>
    <r>
      <rPr>
        <i/>
        <sz val="12"/>
        <rFont val="Calibri"/>
        <family val="2"/>
        <charset val="162"/>
        <scheme val="minor"/>
      </rPr>
      <t>2012 yılı için 2011 yılının verileri esas alınır.</t>
    </r>
    <r>
      <rPr>
        <sz val="12"/>
        <rFont val="Calibri"/>
        <family val="2"/>
        <charset val="162"/>
        <scheme val="minor"/>
      </rPr>
      <t xml:space="preserve"> 2011 yılı bebek ölüm hızı binde 7.7' dir. Binde </t>
    </r>
    <r>
      <rPr>
        <i/>
        <sz val="12"/>
        <rFont val="Calibri"/>
        <family val="2"/>
        <charset val="162"/>
        <scheme val="minor"/>
      </rPr>
      <t xml:space="preserve">7.8-8.7 </t>
    </r>
    <r>
      <rPr>
        <sz val="12"/>
        <rFont val="Calibri"/>
        <family val="2"/>
        <charset val="162"/>
        <scheme val="minor"/>
      </rPr>
      <t xml:space="preserve">aralıklarında bebek ölüm hızına sahip olan bir il için "600" puan, binde </t>
    </r>
    <r>
      <rPr>
        <i/>
        <sz val="12"/>
        <rFont val="Calibri"/>
        <family val="2"/>
        <charset val="162"/>
        <scheme val="minor"/>
      </rPr>
      <t xml:space="preserve">8.8-9.7 </t>
    </r>
    <r>
      <rPr>
        <sz val="12"/>
        <rFont val="Calibri"/>
        <family val="2"/>
        <charset val="162"/>
        <scheme val="minor"/>
      </rPr>
      <t xml:space="preserve">aralıklarında bebek ölüm hızına sahip olan bir il için "400" puan olarak hesaplanır.) </t>
    </r>
  </si>
  <si>
    <t>(Ay içerisinde yapılan izleme-değerlendirme-denetleme sayısı/Yıllık Plan'a göre o ay için planlanan izleme-değerlendirme - denetleme sayısı) X Tavan Puan</t>
  </si>
  <si>
    <t>(Hukuki Yardım yapılan personel sayısı/Hukuki yardım talep sayısı) X Tavan puan
Ay içerisinde çalışana şiddet olayı gerçekleşmemişse "tam puan" verilir.</t>
  </si>
  <si>
    <t>Bir önceki memnuniyet oranının üzerinde memnuniyet oranına sahip olan iller için "tam puan",                                                                                                       
Bir önceki memnuniyet oranına eşit memnuniyet oranına sahip olan iller için "400" puan,  
Bir önceki memnuniyet oranının altında memnuniyet oranına sahip iller "0" puan olarak hesaplanır.
En son kabul edilebilir çalışma esas alınacak olup, yıllık olarak hesaplanacaktır.</t>
  </si>
  <si>
    <t xml:space="preserve">Müdürlüğe bağlı tüm birimlerin, Müdürlük yöneticileri tarafından ,yıl içerisinde en az bir defa değerlendirilmesini sağlayacak şekilde "Yıllık Plan" hazırlanmışsa "Tam Puan", yıllık plan hazırlanmamışsa "0" puan olarak hesaplanır.
Planlama yapılırken İzleme-Değerlendirme ve Denetleme işlemleri her aya dağıtılmalı ve Kuruma onaylatılmalıdır.       </t>
  </si>
  <si>
    <t xml:space="preserve">(Ay içinde aile hekimleri ve TSM tarafından yapılan bebek aşı sayısı/ Ay içerisinde yapılması gereken bebek aşı sayısı) X Tavan puan 
Sağlık Net 2 veya MERNİS kayıtlarındaki en yüksek bebek nüfusu esas alınır. Ay içerisinde ulaşılan bağışıklama oranına göre hesaplanır. 
Yapılan KKK aşı oranının % 95'in altında olması halinde puan “0” puan olarak hesaplanır. </t>
  </si>
  <si>
    <t xml:space="preserve">(Ay içinde aile hekimleri ve TSM tarafından yapılan çocuk aşı sayısı/ Ay içerisinde yapılması gereken çocuk aşı sayısı) X Tavan puan 
Sağlık Net 2 veya MERNİS kayıtlarındaki en yüksek çocuk nüfusu esas alınır. Ay içerisinde ulaşılan bağışıklama oranına göre hesaplanır. 
Yapılan KKK aşı oranının % 95'in altında olması halinde puan “0” puan olarak hesaplanır. </t>
  </si>
  <si>
    <t xml:space="preserve">(Ay içerisinde yapılan gebe izlem sayısı/Ay içerisinde yapılması gereken izlem sayısı) X Tavan puan 
Sağlık Net 2 verileri esas alınır. Oranın % 95'in altında çıkması halinde “0” puan olarak hesaplanır. </t>
  </si>
  <si>
    <t xml:space="preserve">(Ay içerisinde yapılan bebek izlem sayısı/Ay içerisinde yapılması gereken izlem sayısı) X Tavan puan
 Sağlık Net 2 verileri esas alınır. Oranın % 95'in altında çıkması halinde “0” puan olarak hesaplanır. </t>
  </si>
  <si>
    <t xml:space="preserve">(Ay içerisinde yapılan çocuk izlem sayısı/Ay içerisinde yapılması gereken izlem sayısı) X Tavan puan
Sağlık Net 2 verileri esas alınır. Oranın % 95'in altında çıkması halinde “0” puan olarak hesaplanır. </t>
  </si>
  <si>
    <t>18.1</t>
  </si>
  <si>
    <t xml:space="preserve">(Ay içerisinde yapılan lohusa izlem sayısı/Ay içerisinde yapılması gereken lohusa izlem sayısı) X Tavan puan
Sağlık Net 2 verileri esas alınır. Oranın % 95'in altında çıkması halinde “0” puan olarak hesaplanır. </t>
  </si>
  <si>
    <t>(PDC'si uygun birime yapılan atama sayısı/ataması yapılan toplam personel sayısı) X Tavan puan 
O ay içerisinde atama yapılmamışsa "tam puan" olarak hesaplanır.</t>
  </si>
  <si>
    <t>Bu verilerin hangileri olduğu THSK tarafından belirlenir ve iller için ayrı ayrı hesaplanan değerlendirme puanları Kurum web sayfasında ilan edilir</t>
  </si>
  <si>
    <t>Aylık gelir / gider (harcama) planı yapılmışsa "200" Puan
Aylık plandaki gider gerçekleşme oranı %60-%80 arası ise "100" puan; %81-%100 arası ise "200" puan
Aile hekimliği kira ve laboratuar geliri tahsilatı gerçekleşme oranı %60-%80 arasında ise "100" puan, %81-%100 arasında ise "200" puan.
(Aylık gelir / gider (harcama) planı bir sonraki ayı kapsayacak şekilde içinde bulunulan ayın en geç son çalışma günü itibariyle Döner Sermaye Yönetimi Daire Başkanlığına gönderilecektir.)</t>
  </si>
  <si>
    <t xml:space="preserve">(Taranan bebek sayısı/ Ay içerisinde doğan bebek sayısı) X Tavan puan 
 Sağlık Net 2 verileri kullanılır. Tarama oranının % 90'ın altında olması halinde “0” puan olarak hesaplanır. </t>
  </si>
  <si>
    <t xml:space="preserve">(Taranan bebek sayısı/ Ay içerisinde doğan bebek sayısı) X Tavan puan 
Sağlık Net 2 verileri kullanılır. Tarama oranının % 96'nın altında olması halinde “0” puan olarak hesaplanır. </t>
  </si>
  <si>
    <t>Bir önceki aya göre mevzuata uygun engelli düzenlemesi yapılan sağlık tesisi olan iller için "tam puan", düzenleme yapmayan iller için "0" puan olarak hesaplanır.
Bütün sağlık tesislerinde söz konusu düzenlemeler yapılmış ise tam puan olarak hesaplanır.</t>
  </si>
  <si>
    <t>(Nüfusu 3500 ve altı olan AHB sayısı/Toplam AHB sayısı) X Tavan puan 
Coğrafi vb. mücbir sebepler nedeniyle standart sağlanamayan birimler için "Kurum onayı" alınmalıdır</t>
  </si>
  <si>
    <t>(İş sağlığı hizmetlerini veren TSM sayısı/ iş sağlığı hizmetleri verilmesi gereken toplam TSM sayısı) X Tavan Puan</t>
  </si>
  <si>
    <t>(Obezite danışmanlığı verilen TSM sayısı / Toplam TSM sayısı) x Tavan puan</t>
  </si>
  <si>
    <t>11.5</t>
  </si>
  <si>
    <t>Tüberkülozlu hastaların bildirim izlemleri</t>
  </si>
  <si>
    <t xml:space="preserve">NOT: Söz konusu kriterlerden "3.1", "4.1","6.2","10.2" ve "10.3" numaralı kriterler için 31 Temmuz 2013  tarihine kadar; "9.1", "12.1" ve "15.3" numaralı kriterler için 2013 yılı ilk üç ay; "15.1" nolu kriter için ise 2013 yılı Ocak ayı için "Tam puan" olarak hesaplanır. </t>
  </si>
  <si>
    <t>(Halk sağlığı uzmanı olan veya "Katılım Belgesi" olan TSM hekim sayısı/TSM lerde bulunan toplam hekim sayısı) X Tavan puan
İlk defa göreve başlayan hekimler 6 ay süre ile hesaplamadan muaf tutulur.
Kurum tarafından eğitim süreci tamamlanıncaya kadar TSM sorumlu hekimlerinin eğitim durumları esas alınarak hesaplanacaktır.</t>
  </si>
  <si>
    <t>(Bir günde çekilen mamografi sayısı/Çekilmesi gereken mamografi sayısı) X Tavan puan
Çekilmesi gereken mamografi sayısı; bir cihaz için günde 30 çekimdir.</t>
  </si>
  <si>
    <t>(Ay içinde laboratuvar hizmeti verilen AHB sayısı/Toplam AHB sayısı) X Tavan puan
AHB'lerde yapılması gereken asgari laboratuar tetkik parametreleri Kurum tarafından belirlenir. 
Ay içinde laboratuvar hizmeti verilen AHB sayısı, bu parametrelerin tamamının değerlendirildiği AHB'ler esas alınarak hesaplanır.</t>
  </si>
  <si>
    <t xml:space="preserve">(Ay içerisinde Halk sağlığı müdürlüğüne bildirimi yapılan yeni tüberkülozlu hasta sayısı/Ay içerisinde yeni tespit edilen tüberkülozlu hasta sayısı) X Tavan puan
Halk Sağlığı Müdürlüğü kayıtları esas alınır. Oranın % 95'in altında çıkması halinde “0” puan olarak hesaplanır.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</si>
</sst>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b/>
      <sz val="16"/>
      <name val="Calibri"/>
      <family val="2"/>
      <charset val="162"/>
      <scheme val="minor"/>
    </font>
    <font>
      <sz val="11"/>
      <name val="Calibri"/>
      <family val="2"/>
      <charset val="162"/>
      <scheme val="minor"/>
    </font>
    <font>
      <b/>
      <sz val="12"/>
      <name val="Calibri"/>
      <family val="2"/>
      <charset val="162"/>
      <scheme val="minor"/>
    </font>
    <font>
      <sz val="12"/>
      <name val="Calibri"/>
      <family val="2"/>
      <charset val="162"/>
      <scheme val="minor"/>
    </font>
    <font>
      <b/>
      <sz val="11"/>
      <name val="Calibri"/>
      <family val="2"/>
      <charset val="162"/>
      <scheme val="minor"/>
    </font>
    <font>
      <b/>
      <sz val="16"/>
      <color rgb="FFFF0000"/>
      <name val="Calibri"/>
      <family val="2"/>
      <charset val="162"/>
      <scheme val="minor"/>
    </font>
    <font>
      <i/>
      <sz val="12"/>
      <name val="Calibri"/>
      <family val="2"/>
      <charset val="162"/>
      <scheme val="minor"/>
    </font>
    <font>
      <sz val="11"/>
      <color rgb="FFFF0000"/>
      <name val="Calibri"/>
      <family val="2"/>
      <charset val="16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xf numFmtId="0" fontId="3" fillId="2" borderId="3" xfId="0"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3" fontId="4" fillId="0" borderId="3" xfId="0" applyNumberFormat="1" applyFont="1" applyFill="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3" borderId="3" xfId="0" applyFont="1" applyFill="1" applyBorder="1" applyAlignment="1">
      <alignment horizontal="left" vertical="center" wrapText="1"/>
    </xf>
    <xf numFmtId="3"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0" xfId="0" applyFont="1" applyFill="1"/>
    <xf numFmtId="0" fontId="4" fillId="0" borderId="2" xfId="0" applyFont="1" applyBorder="1" applyAlignment="1">
      <alignment horizontal="center" vertical="center"/>
    </xf>
    <xf numFmtId="0" fontId="5" fillId="0" borderId="0" xfId="0" applyFont="1" applyFill="1"/>
    <xf numFmtId="0" fontId="4" fillId="3" borderId="2" xfId="0" applyFont="1" applyFill="1" applyBorder="1" applyAlignment="1">
      <alignment horizontal="left" vertical="center" wrapText="1"/>
    </xf>
    <xf numFmtId="3" fontId="4" fillId="3" borderId="2" xfId="0" applyNumberFormat="1" applyFont="1" applyFill="1" applyBorder="1" applyAlignment="1">
      <alignment horizontal="center" vertical="center" wrapText="1"/>
    </xf>
    <xf numFmtId="0" fontId="2" fillId="0" borderId="0" xfId="0" applyFont="1" applyFill="1"/>
    <xf numFmtId="0" fontId="4" fillId="0" borderId="2" xfId="0"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2"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3" borderId="3" xfId="0" applyFont="1" applyFill="1" applyBorder="1" applyAlignment="1">
      <alignment horizontal="center" vertical="center"/>
    </xf>
    <xf numFmtId="49" fontId="4"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0" borderId="3"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4" fillId="0" borderId="4" xfId="0" applyFont="1" applyBorder="1" applyAlignment="1">
      <alignment horizontal="justify" vertical="center" wrapText="1"/>
    </xf>
    <xf numFmtId="0" fontId="8" fillId="3" borderId="0" xfId="0" applyFont="1" applyFill="1"/>
    <xf numFmtId="0" fontId="3" fillId="2" borderId="2" xfId="0" applyFont="1" applyFill="1" applyBorder="1" applyAlignment="1">
      <alignment horizontal="center" vertical="center" wrapText="1"/>
    </xf>
    <xf numFmtId="0" fontId="2" fillId="0" borderId="0" xfId="0" applyFont="1" applyAlignment="1">
      <alignment horizontal="left"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6" fillId="0" borderId="1" xfId="0" applyFont="1" applyBorder="1" applyAlignment="1">
      <alignment horizontal="left"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view="pageBreakPreview" zoomScale="120" zoomScaleNormal="130" zoomScaleSheetLayoutView="120" workbookViewId="0">
      <pane ySplit="2" topLeftCell="A11" activePane="bottomLeft" state="frozen"/>
      <selection pane="bottomLeft" activeCell="A57" sqref="A57"/>
    </sheetView>
  </sheetViews>
  <sheetFormatPr defaultRowHeight="15" x14ac:dyDescent="0.25"/>
  <cols>
    <col min="1" max="1" width="10.42578125" style="1" customWidth="1"/>
    <col min="2" max="2" width="51.42578125" style="1" customWidth="1"/>
    <col min="3" max="3" width="8.85546875" style="1" customWidth="1"/>
    <col min="4" max="4" width="77" style="1" customWidth="1"/>
    <col min="5" max="6" width="10.7109375" style="1" customWidth="1"/>
    <col min="7" max="7" width="23.5703125" style="1" customWidth="1"/>
    <col min="8" max="16384" width="9.140625" style="1"/>
  </cols>
  <sheetData>
    <row r="1" spans="1:7" ht="26.25" customHeight="1" x14ac:dyDescent="0.25">
      <c r="A1" s="37" t="s">
        <v>0</v>
      </c>
      <c r="B1" s="38"/>
      <c r="C1" s="38"/>
      <c r="D1" s="38"/>
      <c r="E1" s="38"/>
      <c r="F1" s="38"/>
      <c r="G1" s="38"/>
    </row>
    <row r="2" spans="1:7" ht="26.25" customHeight="1" x14ac:dyDescent="0.25">
      <c r="A2" s="39" t="s">
        <v>1</v>
      </c>
      <c r="B2" s="39"/>
      <c r="C2" s="39"/>
      <c r="D2" s="39"/>
      <c r="E2" s="39"/>
      <c r="F2" s="39"/>
      <c r="G2" s="39"/>
    </row>
    <row r="3" spans="1:7" ht="31.5" x14ac:dyDescent="0.25">
      <c r="A3" s="28" t="s">
        <v>2</v>
      </c>
      <c r="B3" s="29" t="s">
        <v>3</v>
      </c>
      <c r="C3" s="29" t="s">
        <v>45</v>
      </c>
      <c r="D3" s="45" t="s">
        <v>4</v>
      </c>
      <c r="E3" s="40" t="s">
        <v>5</v>
      </c>
      <c r="F3" s="41"/>
      <c r="G3" s="45" t="s">
        <v>6</v>
      </c>
    </row>
    <row r="4" spans="1:7" ht="24" customHeight="1" x14ac:dyDescent="0.25">
      <c r="A4" s="28" t="s">
        <v>60</v>
      </c>
      <c r="B4" s="2" t="s">
        <v>98</v>
      </c>
      <c r="C4" s="3">
        <f>C5</f>
        <v>600</v>
      </c>
      <c r="D4" s="46"/>
      <c r="E4" s="29" t="s">
        <v>7</v>
      </c>
      <c r="F4" s="29" t="s">
        <v>8</v>
      </c>
      <c r="G4" s="46"/>
    </row>
    <row r="5" spans="1:7" ht="126" x14ac:dyDescent="0.25">
      <c r="A5" s="27" t="s">
        <v>9</v>
      </c>
      <c r="B5" s="5" t="s">
        <v>61</v>
      </c>
      <c r="C5" s="6">
        <v>600</v>
      </c>
      <c r="D5" s="33" t="s">
        <v>104</v>
      </c>
      <c r="E5" s="8"/>
      <c r="F5" s="8"/>
      <c r="G5" s="9"/>
    </row>
    <row r="6" spans="1:7" ht="30" customHeight="1" x14ac:dyDescent="0.25">
      <c r="A6" s="35" t="s">
        <v>73</v>
      </c>
      <c r="B6" s="2" t="s">
        <v>74</v>
      </c>
      <c r="C6" s="3">
        <f>C7</f>
        <v>600</v>
      </c>
      <c r="D6" s="29" t="s">
        <v>4</v>
      </c>
      <c r="E6" s="29" t="s">
        <v>7</v>
      </c>
      <c r="F6" s="29" t="s">
        <v>8</v>
      </c>
      <c r="G6" s="29" t="s">
        <v>6</v>
      </c>
    </row>
    <row r="7" spans="1:7" ht="110.25" x14ac:dyDescent="0.25">
      <c r="A7" s="27" t="s">
        <v>10</v>
      </c>
      <c r="B7" s="5" t="s">
        <v>88</v>
      </c>
      <c r="C7" s="6">
        <v>600</v>
      </c>
      <c r="D7" s="33" t="s">
        <v>107</v>
      </c>
      <c r="E7" s="8"/>
      <c r="F7" s="8"/>
      <c r="G7" s="9"/>
    </row>
    <row r="8" spans="1:7" ht="30" customHeight="1" x14ac:dyDescent="0.25">
      <c r="A8" s="35">
        <v>3</v>
      </c>
      <c r="B8" s="2" t="s">
        <v>38</v>
      </c>
      <c r="C8" s="3">
        <f>C9</f>
        <v>600</v>
      </c>
      <c r="D8" s="29" t="s">
        <v>4</v>
      </c>
      <c r="E8" s="29" t="s">
        <v>7</v>
      </c>
      <c r="F8" s="29" t="s">
        <v>8</v>
      </c>
      <c r="G8" s="29" t="s">
        <v>6</v>
      </c>
    </row>
    <row r="9" spans="1:7" ht="31.5" x14ac:dyDescent="0.25">
      <c r="A9" s="27" t="s">
        <v>11</v>
      </c>
      <c r="B9" s="5" t="s">
        <v>51</v>
      </c>
      <c r="C9" s="6">
        <v>600</v>
      </c>
      <c r="D9" s="30" t="s">
        <v>124</v>
      </c>
      <c r="E9" s="8"/>
      <c r="F9" s="8"/>
      <c r="G9" s="9"/>
    </row>
    <row r="10" spans="1:7" ht="30" customHeight="1" x14ac:dyDescent="0.25">
      <c r="A10" s="35">
        <v>4</v>
      </c>
      <c r="B10" s="2" t="s">
        <v>62</v>
      </c>
      <c r="C10" s="3">
        <f>C11</f>
        <v>600</v>
      </c>
      <c r="D10" s="29" t="s">
        <v>4</v>
      </c>
      <c r="E10" s="29" t="s">
        <v>7</v>
      </c>
      <c r="F10" s="29" t="s">
        <v>8</v>
      </c>
      <c r="G10" s="29" t="s">
        <v>6</v>
      </c>
    </row>
    <row r="11" spans="1:7" ht="31.5" x14ac:dyDescent="0.25">
      <c r="A11" s="27" t="s">
        <v>13</v>
      </c>
      <c r="B11" s="5" t="s">
        <v>94</v>
      </c>
      <c r="C11" s="6">
        <v>600</v>
      </c>
      <c r="D11" s="30" t="s">
        <v>123</v>
      </c>
      <c r="E11" s="8"/>
      <c r="F11" s="8"/>
      <c r="G11" s="9"/>
    </row>
    <row r="12" spans="1:7" ht="30" customHeight="1" x14ac:dyDescent="0.25">
      <c r="A12" s="35">
        <v>5</v>
      </c>
      <c r="B12" s="2" t="s">
        <v>63</v>
      </c>
      <c r="C12" s="3">
        <f>SUM(C13:C14)</f>
        <v>1200</v>
      </c>
      <c r="D12" s="29" t="s">
        <v>4</v>
      </c>
      <c r="E12" s="29" t="s">
        <v>7</v>
      </c>
      <c r="F12" s="29" t="s">
        <v>8</v>
      </c>
      <c r="G12" s="29" t="s">
        <v>6</v>
      </c>
    </row>
    <row r="13" spans="1:7" s="13" customFormat="1" ht="94.5" x14ac:dyDescent="0.25">
      <c r="A13" s="4" t="s">
        <v>14</v>
      </c>
      <c r="B13" s="10" t="s">
        <v>15</v>
      </c>
      <c r="C13" s="11">
        <v>600</v>
      </c>
      <c r="D13" s="30" t="s">
        <v>109</v>
      </c>
      <c r="E13" s="12"/>
      <c r="F13" s="12"/>
      <c r="G13" s="12"/>
    </row>
    <row r="14" spans="1:7" s="13" customFormat="1" ht="94.5" x14ac:dyDescent="0.25">
      <c r="A14" s="4" t="s">
        <v>64</v>
      </c>
      <c r="B14" s="10" t="s">
        <v>16</v>
      </c>
      <c r="C14" s="11">
        <v>600</v>
      </c>
      <c r="D14" s="25" t="s">
        <v>110</v>
      </c>
      <c r="E14" s="12"/>
      <c r="F14" s="12"/>
      <c r="G14" s="12"/>
    </row>
    <row r="15" spans="1:7" ht="30" customHeight="1" x14ac:dyDescent="0.25">
      <c r="A15" s="35">
        <v>6</v>
      </c>
      <c r="B15" s="2" t="s">
        <v>93</v>
      </c>
      <c r="C15" s="3">
        <f>C16+C17+C18+C19</f>
        <v>1800</v>
      </c>
      <c r="D15" s="29" t="s">
        <v>4</v>
      </c>
      <c r="E15" s="29" t="s">
        <v>7</v>
      </c>
      <c r="F15" s="29" t="s">
        <v>8</v>
      </c>
      <c r="G15" s="29" t="s">
        <v>6</v>
      </c>
    </row>
    <row r="16" spans="1:7" ht="63" x14ac:dyDescent="0.25">
      <c r="A16" s="4" t="s">
        <v>17</v>
      </c>
      <c r="B16" s="5" t="s">
        <v>86</v>
      </c>
      <c r="C16" s="6">
        <v>400</v>
      </c>
      <c r="D16" s="7" t="s">
        <v>85</v>
      </c>
      <c r="E16" s="8"/>
      <c r="F16" s="8"/>
      <c r="G16" s="9"/>
    </row>
    <row r="17" spans="1:7" ht="51" customHeight="1" x14ac:dyDescent="0.25">
      <c r="A17" s="4" t="s">
        <v>18</v>
      </c>
      <c r="B17" s="5" t="s">
        <v>89</v>
      </c>
      <c r="C17" s="6">
        <v>600</v>
      </c>
      <c r="D17" s="7" t="s">
        <v>122</v>
      </c>
      <c r="E17" s="8"/>
      <c r="F17" s="8"/>
      <c r="G17" s="9"/>
    </row>
    <row r="18" spans="1:7" ht="94.5" x14ac:dyDescent="0.25">
      <c r="A18" s="4" t="s">
        <v>75</v>
      </c>
      <c r="B18" s="5" t="s">
        <v>49</v>
      </c>
      <c r="C18" s="6">
        <v>400</v>
      </c>
      <c r="D18" s="7" t="s">
        <v>130</v>
      </c>
      <c r="E18" s="8"/>
      <c r="F18" s="8"/>
      <c r="G18" s="9"/>
    </row>
    <row r="19" spans="1:7" s="13" customFormat="1" ht="63" x14ac:dyDescent="0.25">
      <c r="A19" s="4" t="s">
        <v>84</v>
      </c>
      <c r="B19" s="10" t="s">
        <v>50</v>
      </c>
      <c r="C19" s="11">
        <v>400</v>
      </c>
      <c r="D19" s="30" t="s">
        <v>56</v>
      </c>
      <c r="E19" s="12"/>
      <c r="F19" s="12"/>
      <c r="G19" s="26"/>
    </row>
    <row r="20" spans="1:7" ht="30" customHeight="1" x14ac:dyDescent="0.25">
      <c r="A20" s="35">
        <v>7</v>
      </c>
      <c r="B20" s="2" t="s">
        <v>95</v>
      </c>
      <c r="C20" s="3">
        <f>C21</f>
        <v>400</v>
      </c>
      <c r="D20" s="29" t="s">
        <v>4</v>
      </c>
      <c r="E20" s="29" t="s">
        <v>7</v>
      </c>
      <c r="F20" s="29" t="s">
        <v>8</v>
      </c>
      <c r="G20" s="29" t="s">
        <v>6</v>
      </c>
    </row>
    <row r="21" spans="1:7" s="18" customFormat="1" ht="78.75" x14ac:dyDescent="0.25">
      <c r="A21" s="24" t="s">
        <v>20</v>
      </c>
      <c r="B21" s="21" t="s">
        <v>96</v>
      </c>
      <c r="C21" s="6">
        <v>400</v>
      </c>
      <c r="D21" s="25" t="s">
        <v>128</v>
      </c>
      <c r="E21" s="22"/>
      <c r="F21" s="22"/>
      <c r="G21" s="31"/>
    </row>
    <row r="22" spans="1:7" ht="30" customHeight="1" x14ac:dyDescent="0.25">
      <c r="A22" s="35">
        <v>8</v>
      </c>
      <c r="B22" s="2" t="s">
        <v>57</v>
      </c>
      <c r="C22" s="3">
        <f>SUM(C23)</f>
        <v>600</v>
      </c>
      <c r="D22" s="29" t="s">
        <v>4</v>
      </c>
      <c r="E22" s="29" t="s">
        <v>7</v>
      </c>
      <c r="F22" s="29" t="s">
        <v>8</v>
      </c>
      <c r="G22" s="29" t="s">
        <v>6</v>
      </c>
    </row>
    <row r="23" spans="1:7" ht="31.5" x14ac:dyDescent="0.25">
      <c r="A23" s="27" t="s">
        <v>41</v>
      </c>
      <c r="B23" s="5" t="s">
        <v>58</v>
      </c>
      <c r="C23" s="6">
        <v>600</v>
      </c>
      <c r="D23" s="30" t="s">
        <v>59</v>
      </c>
      <c r="E23" s="8"/>
      <c r="F23" s="8"/>
      <c r="G23" s="9"/>
    </row>
    <row r="24" spans="1:7" ht="30" customHeight="1" x14ac:dyDescent="0.25">
      <c r="A24" s="35">
        <v>9</v>
      </c>
      <c r="B24" s="2" t="s">
        <v>12</v>
      </c>
      <c r="C24" s="3">
        <f>C25</f>
        <v>600</v>
      </c>
      <c r="D24" s="29" t="s">
        <v>4</v>
      </c>
      <c r="E24" s="29" t="s">
        <v>7</v>
      </c>
      <c r="F24" s="29" t="s">
        <v>8</v>
      </c>
      <c r="G24" s="29" t="s">
        <v>6</v>
      </c>
    </row>
    <row r="25" spans="1:7" ht="66" customHeight="1" x14ac:dyDescent="0.25">
      <c r="A25" s="4" t="s">
        <v>42</v>
      </c>
      <c r="B25" s="5" t="s">
        <v>52</v>
      </c>
      <c r="C25" s="6">
        <v>600</v>
      </c>
      <c r="D25" s="30" t="s">
        <v>121</v>
      </c>
      <c r="E25" s="8"/>
      <c r="F25" s="8"/>
      <c r="G25" s="9"/>
    </row>
    <row r="26" spans="1:7" ht="30" customHeight="1" x14ac:dyDescent="0.25">
      <c r="A26" s="35">
        <v>10</v>
      </c>
      <c r="B26" s="2" t="s">
        <v>67</v>
      </c>
      <c r="C26" s="3">
        <f>SUM(C27:C29)</f>
        <v>1200</v>
      </c>
      <c r="D26" s="29" t="s">
        <v>4</v>
      </c>
      <c r="E26" s="29" t="s">
        <v>7</v>
      </c>
      <c r="F26" s="29" t="s">
        <v>8</v>
      </c>
      <c r="G26" s="29" t="s">
        <v>6</v>
      </c>
    </row>
    <row r="27" spans="1:7" s="13" customFormat="1" ht="47.25" x14ac:dyDescent="0.25">
      <c r="A27" s="4" t="s">
        <v>43</v>
      </c>
      <c r="B27" s="10" t="s">
        <v>90</v>
      </c>
      <c r="C27" s="11">
        <v>400</v>
      </c>
      <c r="D27" s="25" t="s">
        <v>129</v>
      </c>
      <c r="E27" s="12"/>
      <c r="F27" s="12"/>
      <c r="G27" s="12"/>
    </row>
    <row r="28" spans="1:7" s="13" customFormat="1" ht="54" customHeight="1" x14ac:dyDescent="0.25">
      <c r="A28" s="4" t="s">
        <v>65</v>
      </c>
      <c r="B28" s="10" t="s">
        <v>97</v>
      </c>
      <c r="C28" s="11">
        <v>400</v>
      </c>
      <c r="D28" s="25" t="s">
        <v>120</v>
      </c>
      <c r="E28" s="12"/>
      <c r="F28" s="12"/>
      <c r="G28" s="12"/>
    </row>
    <row r="29" spans="1:7" s="13" customFormat="1" ht="49.5" customHeight="1" x14ac:dyDescent="0.25">
      <c r="A29" s="4" t="s">
        <v>66</v>
      </c>
      <c r="B29" s="10" t="s">
        <v>19</v>
      </c>
      <c r="C29" s="14">
        <v>400</v>
      </c>
      <c r="D29" s="25" t="s">
        <v>119</v>
      </c>
      <c r="E29" s="12"/>
      <c r="F29" s="12"/>
      <c r="G29" s="12"/>
    </row>
    <row r="30" spans="1:7" s="15" customFormat="1" ht="30" customHeight="1" x14ac:dyDescent="0.25">
      <c r="A30" s="35">
        <v>11</v>
      </c>
      <c r="B30" s="2" t="s">
        <v>68</v>
      </c>
      <c r="C30" s="3">
        <f>SUM(C31:C35)</f>
        <v>1600</v>
      </c>
      <c r="D30" s="29" t="s">
        <v>4</v>
      </c>
      <c r="E30" s="29" t="s">
        <v>7</v>
      </c>
      <c r="F30" s="29" t="s">
        <v>8</v>
      </c>
      <c r="G30" s="29" t="s">
        <v>6</v>
      </c>
    </row>
    <row r="31" spans="1:7" s="13" customFormat="1" ht="61.5" customHeight="1" x14ac:dyDescent="0.25">
      <c r="A31" s="4" t="s">
        <v>26</v>
      </c>
      <c r="B31" s="16" t="s">
        <v>21</v>
      </c>
      <c r="C31" s="17">
        <v>350</v>
      </c>
      <c r="D31" s="30" t="s">
        <v>111</v>
      </c>
      <c r="E31" s="12"/>
      <c r="F31" s="12"/>
      <c r="G31" s="12"/>
    </row>
    <row r="32" spans="1:7" s="13" customFormat="1" ht="61.5" customHeight="1" x14ac:dyDescent="0.25">
      <c r="A32" s="4" t="s">
        <v>69</v>
      </c>
      <c r="B32" s="16" t="s">
        <v>22</v>
      </c>
      <c r="C32" s="17">
        <v>350</v>
      </c>
      <c r="D32" s="30" t="s">
        <v>112</v>
      </c>
      <c r="E32" s="12"/>
      <c r="F32" s="12"/>
      <c r="G32" s="12"/>
    </row>
    <row r="33" spans="1:7" s="13" customFormat="1" ht="61.5" customHeight="1" x14ac:dyDescent="0.25">
      <c r="A33" s="4" t="s">
        <v>76</v>
      </c>
      <c r="B33" s="16" t="s">
        <v>23</v>
      </c>
      <c r="C33" s="17">
        <v>300</v>
      </c>
      <c r="D33" s="30" t="s">
        <v>115</v>
      </c>
      <c r="E33" s="12"/>
      <c r="F33" s="12"/>
      <c r="G33" s="12"/>
    </row>
    <row r="34" spans="1:7" s="13" customFormat="1" ht="61.5" customHeight="1" x14ac:dyDescent="0.25">
      <c r="A34" s="4" t="s">
        <v>77</v>
      </c>
      <c r="B34" s="16" t="s">
        <v>24</v>
      </c>
      <c r="C34" s="17">
        <v>300</v>
      </c>
      <c r="D34" s="30" t="s">
        <v>113</v>
      </c>
      <c r="E34" s="12"/>
      <c r="F34" s="12"/>
      <c r="G34" s="12"/>
    </row>
    <row r="35" spans="1:7" s="34" customFormat="1" ht="63.75" customHeight="1" x14ac:dyDescent="0.25">
      <c r="A35" s="4" t="s">
        <v>125</v>
      </c>
      <c r="B35" s="16" t="s">
        <v>126</v>
      </c>
      <c r="C35" s="17">
        <v>300</v>
      </c>
      <c r="D35" s="30" t="s">
        <v>131</v>
      </c>
      <c r="E35" s="12"/>
      <c r="F35" s="12"/>
      <c r="G35" s="12"/>
    </row>
    <row r="36" spans="1:7" s="13" customFormat="1" ht="30" customHeight="1" x14ac:dyDescent="0.25">
      <c r="A36" s="35">
        <v>12</v>
      </c>
      <c r="B36" s="2" t="s">
        <v>39</v>
      </c>
      <c r="C36" s="3">
        <f>C37+C38</f>
        <v>800</v>
      </c>
      <c r="D36" s="29" t="s">
        <v>4</v>
      </c>
      <c r="E36" s="29" t="s">
        <v>7</v>
      </c>
      <c r="F36" s="29" t="s">
        <v>8</v>
      </c>
      <c r="G36" s="29" t="s">
        <v>6</v>
      </c>
    </row>
    <row r="37" spans="1:7" s="13" customFormat="1" ht="31.5" x14ac:dyDescent="0.25">
      <c r="A37" s="27" t="s">
        <v>29</v>
      </c>
      <c r="B37" s="16" t="s">
        <v>92</v>
      </c>
      <c r="C37" s="17">
        <v>400</v>
      </c>
      <c r="D37" s="30" t="s">
        <v>70</v>
      </c>
      <c r="E37" s="12"/>
      <c r="F37" s="12"/>
      <c r="G37" s="12"/>
    </row>
    <row r="38" spans="1:7" s="13" customFormat="1" ht="31.5" x14ac:dyDescent="0.25">
      <c r="A38" s="27" t="s">
        <v>78</v>
      </c>
      <c r="B38" s="16" t="s">
        <v>40</v>
      </c>
      <c r="C38" s="17">
        <v>400</v>
      </c>
      <c r="D38" s="30" t="s">
        <v>71</v>
      </c>
      <c r="E38" s="12"/>
      <c r="F38" s="12"/>
      <c r="G38" s="12"/>
    </row>
    <row r="39" spans="1:7" s="15" customFormat="1" ht="30" customHeight="1" x14ac:dyDescent="0.25">
      <c r="A39" s="35">
        <v>13</v>
      </c>
      <c r="B39" s="2" t="s">
        <v>25</v>
      </c>
      <c r="C39" s="3">
        <f>C40</f>
        <v>400</v>
      </c>
      <c r="D39" s="29" t="s">
        <v>4</v>
      </c>
      <c r="E39" s="29" t="s">
        <v>7</v>
      </c>
      <c r="F39" s="29" t="s">
        <v>8</v>
      </c>
      <c r="G39" s="29" t="s">
        <v>6</v>
      </c>
    </row>
    <row r="40" spans="1:7" s="18" customFormat="1" ht="47.25" x14ac:dyDescent="0.25">
      <c r="A40" s="4" t="s">
        <v>44</v>
      </c>
      <c r="B40" s="19" t="s">
        <v>27</v>
      </c>
      <c r="C40" s="20">
        <v>400</v>
      </c>
      <c r="D40" s="25" t="s">
        <v>106</v>
      </c>
      <c r="E40" s="22"/>
      <c r="F40" s="22"/>
      <c r="G40" s="22"/>
    </row>
    <row r="41" spans="1:7" s="15" customFormat="1" ht="30" customHeight="1" x14ac:dyDescent="0.25">
      <c r="A41" s="35">
        <v>14</v>
      </c>
      <c r="B41" s="2" t="s">
        <v>28</v>
      </c>
      <c r="C41" s="3">
        <f>C42</f>
        <v>600</v>
      </c>
      <c r="D41" s="29" t="s">
        <v>4</v>
      </c>
      <c r="E41" s="29" t="s">
        <v>7</v>
      </c>
      <c r="F41" s="29" t="s">
        <v>8</v>
      </c>
      <c r="G41" s="29" t="s">
        <v>6</v>
      </c>
    </row>
    <row r="42" spans="1:7" s="13" customFormat="1" ht="63" x14ac:dyDescent="0.25">
      <c r="A42" s="4" t="s">
        <v>72</v>
      </c>
      <c r="B42" s="5" t="s">
        <v>53</v>
      </c>
      <c r="C42" s="6">
        <v>600</v>
      </c>
      <c r="D42" s="25" t="s">
        <v>46</v>
      </c>
      <c r="E42" s="8"/>
      <c r="F42" s="8"/>
      <c r="G42" s="9"/>
    </row>
    <row r="43" spans="1:7" ht="30" customHeight="1" x14ac:dyDescent="0.25">
      <c r="A43" s="35">
        <v>15</v>
      </c>
      <c r="B43" s="2" t="s">
        <v>47</v>
      </c>
      <c r="C43" s="3">
        <f>SUM(C44:C46)</f>
        <v>1400</v>
      </c>
      <c r="D43" s="29" t="s">
        <v>4</v>
      </c>
      <c r="E43" s="29" t="s">
        <v>7</v>
      </c>
      <c r="F43" s="29" t="s">
        <v>8</v>
      </c>
      <c r="G43" s="29" t="s">
        <v>6</v>
      </c>
    </row>
    <row r="44" spans="1:7" ht="31.5" x14ac:dyDescent="0.25">
      <c r="A44" s="4" t="s">
        <v>79</v>
      </c>
      <c r="B44" s="5" t="s">
        <v>55</v>
      </c>
      <c r="C44" s="6">
        <v>400</v>
      </c>
      <c r="D44" s="7" t="s">
        <v>117</v>
      </c>
      <c r="E44" s="8"/>
      <c r="F44" s="8"/>
      <c r="G44" s="9"/>
    </row>
    <row r="45" spans="1:7" ht="47.25" x14ac:dyDescent="0.25">
      <c r="A45" s="4" t="s">
        <v>82</v>
      </c>
      <c r="B45" s="25" t="s">
        <v>37</v>
      </c>
      <c r="C45" s="6">
        <v>400</v>
      </c>
      <c r="D45" s="25" t="s">
        <v>116</v>
      </c>
      <c r="E45" s="8"/>
      <c r="F45" s="8"/>
      <c r="G45" s="9"/>
    </row>
    <row r="46" spans="1:7" ht="126" x14ac:dyDescent="0.25">
      <c r="A46" s="4" t="s">
        <v>83</v>
      </c>
      <c r="B46" s="5" t="s">
        <v>87</v>
      </c>
      <c r="C46" s="6">
        <v>600</v>
      </c>
      <c r="D46" s="7" t="s">
        <v>118</v>
      </c>
      <c r="E46" s="8"/>
      <c r="F46" s="8"/>
      <c r="G46" s="9"/>
    </row>
    <row r="47" spans="1:7" ht="24.75" customHeight="1" x14ac:dyDescent="0.25">
      <c r="A47" s="35" t="s">
        <v>99</v>
      </c>
      <c r="B47" s="2" t="s">
        <v>101</v>
      </c>
      <c r="C47" s="3">
        <f>SUM(C48:C49)</f>
        <v>1000</v>
      </c>
      <c r="D47" s="29" t="s">
        <v>4</v>
      </c>
      <c r="E47" s="29" t="s">
        <v>7</v>
      </c>
      <c r="F47" s="29" t="s">
        <v>8</v>
      </c>
      <c r="G47" s="29" t="s">
        <v>6</v>
      </c>
    </row>
    <row r="48" spans="1:7" ht="78.75" x14ac:dyDescent="0.25">
      <c r="A48" s="32" t="s">
        <v>80</v>
      </c>
      <c r="B48" s="10" t="s">
        <v>102</v>
      </c>
      <c r="C48" s="11">
        <v>400</v>
      </c>
      <c r="D48" s="30" t="s">
        <v>108</v>
      </c>
      <c r="E48" s="12"/>
      <c r="F48" s="12"/>
      <c r="G48" s="26"/>
    </row>
    <row r="49" spans="1:7" ht="31.5" x14ac:dyDescent="0.25">
      <c r="A49" s="27" t="s">
        <v>100</v>
      </c>
      <c r="B49" s="5" t="s">
        <v>103</v>
      </c>
      <c r="C49" s="6">
        <v>600</v>
      </c>
      <c r="D49" s="7" t="s">
        <v>105</v>
      </c>
      <c r="E49" s="8"/>
      <c r="F49" s="8"/>
      <c r="G49" s="9"/>
    </row>
    <row r="50" spans="1:7" ht="30" customHeight="1" x14ac:dyDescent="0.25">
      <c r="A50" s="35">
        <v>17</v>
      </c>
      <c r="B50" s="2" t="s">
        <v>30</v>
      </c>
      <c r="C50" s="3">
        <f>C51</f>
        <v>5000</v>
      </c>
      <c r="D50" s="29" t="s">
        <v>4</v>
      </c>
      <c r="E50" s="29" t="s">
        <v>7</v>
      </c>
      <c r="F50" s="29" t="s">
        <v>8</v>
      </c>
      <c r="G50" s="29" t="s">
        <v>6</v>
      </c>
    </row>
    <row r="51" spans="1:7" ht="27.75" customHeight="1" x14ac:dyDescent="0.25">
      <c r="A51" s="4" t="s">
        <v>81</v>
      </c>
      <c r="B51" s="19" t="s">
        <v>31</v>
      </c>
      <c r="C51" s="20">
        <v>5000</v>
      </c>
      <c r="D51" s="25" t="s">
        <v>91</v>
      </c>
      <c r="E51" s="22"/>
      <c r="F51" s="22"/>
      <c r="G51" s="22"/>
    </row>
    <row r="52" spans="1:7" ht="30" customHeight="1" x14ac:dyDescent="0.25">
      <c r="A52" s="35">
        <v>18</v>
      </c>
      <c r="B52" s="2" t="s">
        <v>32</v>
      </c>
      <c r="C52" s="3">
        <f>C53</f>
        <v>1000</v>
      </c>
      <c r="D52" s="29" t="s">
        <v>4</v>
      </c>
      <c r="E52" s="29" t="s">
        <v>7</v>
      </c>
      <c r="F52" s="29" t="s">
        <v>8</v>
      </c>
      <c r="G52" s="29" t="s">
        <v>6</v>
      </c>
    </row>
    <row r="53" spans="1:7" ht="27.75" customHeight="1" x14ac:dyDescent="0.25">
      <c r="A53" s="4" t="s">
        <v>114</v>
      </c>
      <c r="B53" s="16" t="s">
        <v>33</v>
      </c>
      <c r="C53" s="17">
        <v>1000</v>
      </c>
      <c r="D53" s="30" t="s">
        <v>34</v>
      </c>
      <c r="E53" s="12"/>
      <c r="F53" s="12"/>
      <c r="G53" s="12"/>
    </row>
    <row r="54" spans="1:7" ht="27.75" customHeight="1" x14ac:dyDescent="0.25">
      <c r="A54" s="42" t="s">
        <v>35</v>
      </c>
      <c r="B54" s="43"/>
      <c r="C54" s="3">
        <f>C52+C50+C47+C43+C41+C39+C36+C30+C26+C24+C22+C20+C15+C12+C10+C8+C6+C4</f>
        <v>20000</v>
      </c>
      <c r="D54" s="42" t="s">
        <v>36</v>
      </c>
      <c r="E54" s="44"/>
      <c r="F54" s="44"/>
      <c r="G54" s="23"/>
    </row>
    <row r="56" spans="1:7" x14ac:dyDescent="0.25">
      <c r="A56" s="1" t="s">
        <v>54</v>
      </c>
    </row>
    <row r="57" spans="1:7" x14ac:dyDescent="0.25">
      <c r="A57" s="1" t="s">
        <v>48</v>
      </c>
    </row>
    <row r="58" spans="1:7" customFormat="1" x14ac:dyDescent="0.25">
      <c r="A58" s="36" t="s">
        <v>127</v>
      </c>
      <c r="B58" s="36"/>
      <c r="C58" s="36"/>
      <c r="D58" s="36"/>
      <c r="E58" s="36"/>
      <c r="F58" s="36"/>
      <c r="G58" s="1"/>
    </row>
    <row r="59" spans="1:7" x14ac:dyDescent="0.25">
      <c r="A59" s="36"/>
      <c r="B59" s="36"/>
      <c r="C59" s="36"/>
      <c r="D59" s="36"/>
      <c r="E59" s="36"/>
      <c r="F59" s="36"/>
    </row>
  </sheetData>
  <mergeCells count="8">
    <mergeCell ref="A58:F59"/>
    <mergeCell ref="A1:G1"/>
    <mergeCell ref="A2:G2"/>
    <mergeCell ref="E3:F3"/>
    <mergeCell ref="A54:B54"/>
    <mergeCell ref="D54:F54"/>
    <mergeCell ref="D3:D4"/>
    <mergeCell ref="G3:G4"/>
  </mergeCells>
  <printOptions horizontalCentered="1" verticalCentered="1"/>
  <pageMargins left="3.937007874015748E-2" right="0" top="7.874015748031496E-2" bottom="0" header="0.19685039370078741" footer="0.19685039370078741"/>
  <pageSetup paperSize="9" scale="59" orientation="landscape" r:id="rId1"/>
  <rowBreaks count="2" manualBreakCount="2">
    <brk id="18" max="6" man="1"/>
    <brk id="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HSM</vt:lpstr>
      <vt:lpstr>HSM!Yazdırma_Alanı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Süleyman ÇAĞLAR</dc:creator>
  <cp:lastModifiedBy>Hayati KILIÇ</cp:lastModifiedBy>
  <cp:lastPrinted>2013-02-07T10:17:35Z</cp:lastPrinted>
  <dcterms:created xsi:type="dcterms:W3CDTF">2013-01-08T10:24:26Z</dcterms:created>
  <dcterms:modified xsi:type="dcterms:W3CDTF">2013-02-07T10:17:37Z</dcterms:modified>
</cp:coreProperties>
</file>