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866" activeTab="1"/>
  </bookViews>
  <sheets>
    <sheet name="Örnek-3 (Varsayımlar)" sheetId="1" r:id="rId1"/>
    <sheet name="Örnek-3 (Hesaplama)" sheetId="2" r:id="rId2"/>
  </sheets>
  <definedNames>
    <definedName name="_xlnm.Print_Area" localSheetId="1">'Örnek-3 (Hesaplama)'!$A$1:$AJ$76</definedName>
    <definedName name="_xlnm.Print_Area" localSheetId="0">'Örnek-3 (Varsayımlar)'!$A$1:$T$36</definedName>
    <definedName name="_xlnm.Print_Titles" localSheetId="0">'Örnek-3 (Varsayımlar)'!$1:$1</definedName>
  </definedNames>
  <calcPr fullCalcOnLoad="1"/>
</workbook>
</file>

<file path=xl/sharedStrings.xml><?xml version="1.0" encoding="utf-8"?>
<sst xmlns="http://schemas.openxmlformats.org/spreadsheetml/2006/main" count="203" uniqueCount="138">
  <si>
    <t>DERSLER</t>
  </si>
  <si>
    <t>ELEKTRİK-ELEKTRONİK ESASLARI</t>
  </si>
  <si>
    <t>ELEKTRİK-ELEKTRONİK TEKNİK RESMİ</t>
  </si>
  <si>
    <t>BİLGİSAYAR DESTEKLİ UYGULAMALAR</t>
  </si>
  <si>
    <t>ENDÜSTRİYEL KONTROL VE ARIZA ANALİZİ</t>
  </si>
  <si>
    <t>MİKRODENETLEYİCİLER</t>
  </si>
  <si>
    <t>TRAFO SARIMI</t>
  </si>
  <si>
    <t>DC MOTOR SARIM TEKNİKLERİ</t>
  </si>
  <si>
    <t>YAZAR KASA ve PARA SAYMA MAKİNESİ</t>
  </si>
  <si>
    <t>FAKSLAR</t>
  </si>
  <si>
    <t>YAZICILAR</t>
  </si>
  <si>
    <t>PANO TASARIM VE MONTAJI</t>
  </si>
  <si>
    <t>YAPI ELEKTRİK VE KUVVET TESİSLERİ</t>
  </si>
  <si>
    <t>ELEKTRİK MOTORLARI</t>
  </si>
  <si>
    <t>ISITICI VE PİŞİRİCİ EV ALETLERİ</t>
  </si>
  <si>
    <t>AKILLI EV ALETLERİ</t>
  </si>
  <si>
    <t>SOĞUTUCULAR VE KLİMALAR</t>
  </si>
  <si>
    <t>KUMANDA TEKNİKLERİ</t>
  </si>
  <si>
    <t>YÜRÜYEN MERDİVEN/YOL SİSTEMLERİ</t>
  </si>
  <si>
    <t>ELEKTRONİK SİSTEMLER</t>
  </si>
  <si>
    <t>ENDÜSTRİYEL ELEKTRİK SİSTEMLERİ</t>
  </si>
  <si>
    <t>ENDÜSTRİYEL KONTROL SİSTEMLERİ</t>
  </si>
  <si>
    <t>SESLENDİRME VE IŞIKLANDIRMA</t>
  </si>
  <si>
    <t>ALARM VE GEÇİŞ KONTROL SİSTEMLERİ (*)</t>
  </si>
  <si>
    <t>KAPALI DEVRE KAMERA SİSTEMLERİ</t>
  </si>
  <si>
    <t>AKILLI EV SİSTEMLERİ</t>
  </si>
  <si>
    <t>AĞ YAPILARI</t>
  </si>
  <si>
    <t>MOBİL SİSTEMLER</t>
  </si>
  <si>
    <t>HABERLEŞMENİN TEMELLERİ</t>
  </si>
  <si>
    <t>ENERJİ ÜRETİM VE DAĞITIM MERKEZLERİ</t>
  </si>
  <si>
    <t>DAĞITIM PANO SİSTEMLERİ</t>
  </si>
  <si>
    <t>KORUMA RÖLELERİ VE MODÜLER HÜCRELER</t>
  </si>
  <si>
    <t>YG TESİS BAKIM ONARIM TEKNİKLERİ</t>
  </si>
  <si>
    <t>GRUP SAYISI</t>
  </si>
  <si>
    <t>SIRA NO</t>
  </si>
  <si>
    <t>ELT</t>
  </si>
  <si>
    <t>ELK</t>
  </si>
  <si>
    <t>DİJİTAL ELEKTRONİK</t>
  </si>
  <si>
    <t>Elektrikli Ev Aletleri Teknik Servisi</t>
  </si>
  <si>
    <t>Elektrik-Elektronik Teknolojisi Alanı / ELEKTRONİK (ELT)</t>
  </si>
  <si>
    <t>Elektrik-Elektronik Teknolojisi Alanı / ELEKTRİK (ELK)</t>
  </si>
  <si>
    <t>MESLEKİ GELİŞİM</t>
  </si>
  <si>
    <t>ELEKTRİK-ELEKTRONİK VE ÖLÇME (*)</t>
  </si>
  <si>
    <t>AC MOTOR KUMANDA VE SARIM TEKNİKLERİ (*)</t>
  </si>
  <si>
    <t>BASKI MAKİNELERİ (*)</t>
  </si>
  <si>
    <t>ZAYIF AKIM TESİSLERİ VE ELEKTRİK TESİSAT PROJELERİ (*)</t>
  </si>
  <si>
    <t>TEMİZLEYİCİ VE YIKAYICI EV ALETLERİ (*)</t>
  </si>
  <si>
    <t>ASANSÖR SİSTEMLERİ (*)</t>
  </si>
  <si>
    <t>ELEKTRİK MAKİNELERİ VE KONTROL SİSTEMLERİ (*)</t>
  </si>
  <si>
    <t>TELEVİZYON (*)</t>
  </si>
  <si>
    <t>HABERLEŞME CİHAZLARI VE ŞEBEKE ALT YAPISI (*)</t>
  </si>
  <si>
    <t>ENERJİ NAKİLLERİ VE KORUMA SİSTEMLERİ (*)</t>
  </si>
  <si>
    <t>AOD</t>
  </si>
  <si>
    <t>Elektrik-Elektronik Teknolojisi Alanı / ORTAK (AOD)</t>
  </si>
  <si>
    <t>OOD</t>
  </si>
  <si>
    <t>İŞLETMEDE BECERİ EĞİTİMİ (*)</t>
  </si>
  <si>
    <t>PROGRAM TÜRÜ</t>
  </si>
  <si>
    <t>SINIF</t>
  </si>
  <si>
    <t>Alan Ortak</t>
  </si>
  <si>
    <t>ŞUBE ADI</t>
  </si>
  <si>
    <t>MEVCUT</t>
  </si>
  <si>
    <t>DALI</t>
  </si>
  <si>
    <t>8 (7)</t>
  </si>
  <si>
    <t>6 (5)</t>
  </si>
  <si>
    <t>9 (4)</t>
  </si>
  <si>
    <t>PROGRAM TÜRÜ, DALLAR, SINIF/ŞUBE ve GRUP SAYILARINA GÖRE OLUŞAN DERS YÜKLERİ</t>
  </si>
  <si>
    <t>5 (4)</t>
  </si>
  <si>
    <t>1. Bilgisayar Destekli Uygulamalar</t>
  </si>
  <si>
    <t>2. Endüstriyel Kontrol ve Arıza Analizi</t>
  </si>
  <si>
    <t>ELEKTRİKLİ EV ALETLERİ TEKNİK SERVİSİ</t>
  </si>
  <si>
    <t>3. Elektrik Motorları</t>
  </si>
  <si>
    <t>4. Isıtıcı ve Pişirici Ev Aletleri</t>
  </si>
  <si>
    <t>6. Akıllı Ev Aletleri</t>
  </si>
  <si>
    <t>Toplam</t>
  </si>
  <si>
    <t>SINIF/ŞUBELERE GÖRE GRUP SAYILARI VE SINIFLARIN AİT OLDUĞU DALLAR</t>
  </si>
  <si>
    <t>DAL ADI</t>
  </si>
  <si>
    <t>DERSİN ADI</t>
  </si>
  <si>
    <t>HAFTALIK DERS SAATİ</t>
  </si>
  <si>
    <t>1. Soğutucular ve Klimalar</t>
  </si>
  <si>
    <t>2. İşletmede Beceri Eğitimi (*)</t>
  </si>
  <si>
    <t>5. Temizleyici ve Yıkayıcı Ev Aletleri (*)</t>
  </si>
  <si>
    <t>ÇOKLU ORTAM SİSTEMLERİ (*)</t>
  </si>
  <si>
    <t>4 (6)</t>
  </si>
  <si>
    <t>10. Sınıf Alan Ortak Ders Yüklerinin Dağılımı</t>
  </si>
  <si>
    <t>Elektrikli Ev Aletleri Teknik Servisi Dalı Ders Yüklerinin Dağılımı</t>
  </si>
  <si>
    <t>10. Sınıf Alan Ortak İçin Toplam Ders Yükü</t>
  </si>
  <si>
    <t>Elektrik  Atama Alanı İçin Ders Yükü</t>
  </si>
  <si>
    <t>Elektronik  Atama Alanı İçin Ders Yükü</t>
  </si>
  <si>
    <t>Dalın Toplam Ders Yükü</t>
  </si>
  <si>
    <t>ATAMA ALANLARINA (BRANŞLARA) GÖRE VE ORTAK OKUTULACAK DERSLER</t>
  </si>
  <si>
    <t>(*) : Millî Eğitim Bakanlığı Ortaöğretim Kurumları Yönetmeliği uyarınca yılsonu başarı puanı ile başarılı sayılmayacak derslerdir.</t>
  </si>
  <si>
    <t>VARSAYIMLAR</t>
  </si>
  <si>
    <t>ALAN/DAL DERSLERİ ve HAFTALIK DERS SAATLERİ (**)</t>
  </si>
  <si>
    <t>ALAN ORTAK</t>
  </si>
  <si>
    <r>
      <t xml:space="preserve">(**) : Dal dersleri ve modüllerin seçimi ile haftalık ders saatleri; 
       </t>
    </r>
    <r>
      <rPr>
        <b/>
        <sz val="10"/>
        <color indexed="8"/>
        <rFont val="Arial"/>
        <family val="2"/>
      </rPr>
      <t>"http://www.megep.meb.gov.tr/?page=ogretimProgramlari"</t>
    </r>
    <r>
      <rPr>
        <sz val="10"/>
        <color indexed="8"/>
        <rFont val="Arial"/>
        <family val="2"/>
      </rPr>
      <t xml:space="preserve"> web sayfasında yer alan "Haftalık Ders 
       Çizelgeleri", "Çerçeve Öğretim Programları", "Yeterlik Tabloları" ve "Ders Bilgi Formları"na göre okul-sektör işbirliği
       içerisinde, okulun imkanları (fiziki ve donanım altyapısı, öğretmen sayısı vb.), yerel ve bölgesel sektörün ihtiyaçları
       ve öncelikleri göz önünde bulundurulmak suretiyle "alan zümre öğretmenler kurulu"nda kararlaştırılır.</t>
    </r>
  </si>
  <si>
    <r>
      <t xml:space="preserve">3. Okulda alanı Elektrik-Elektronik Teknolojisi olan 1 müdür yardımcısı olduğu ve aylık karşılığı 6 saat, ek ders görevi
    olarak da 6 saat olmak üzere toplam 12 saat alanın dersine girdiği varsayılırsa, oluşan 12 saatlik ders yükünün; </t>
    </r>
    <r>
      <rPr>
        <u val="single"/>
        <sz val="10"/>
        <color indexed="8"/>
        <rFont val="Arial"/>
        <family val="2"/>
      </rPr>
      <t>bra</t>
    </r>
    <r>
      <rPr>
        <u val="single"/>
        <sz val="10"/>
        <color indexed="8"/>
        <rFont val="Arial"/>
        <family val="2"/>
      </rPr>
      <t>nşların ders 
    yükünden eşit olarak düşülmesi</t>
    </r>
    <r>
      <rPr>
        <sz val="10"/>
        <color indexed="8"/>
        <rFont val="Arial"/>
        <family val="2"/>
      </rPr>
      <t xml:space="preserve"> gerekmektedir. </t>
    </r>
  </si>
  <si>
    <t>TOPLAM</t>
  </si>
  <si>
    <t>SADECE ELEKTRİK ÖĞRETMENİNİN OKUTABİLECEĞİ DERS
YÜKÜ (A)</t>
  </si>
  <si>
    <t>SADECE ELEKTRONİK ÖĞRETMENİNİN OKUTABİLECEĞİ DERS YÜKÜ (B)</t>
  </si>
  <si>
    <t>ALANIN TOPLAM DERS YÜKÜ (A+B)</t>
  </si>
  <si>
    <t>Atama Alanı (Branş)</t>
  </si>
  <si>
    <t xml:space="preserve">Elektrik-Elektronik Teknolojisi/Elektrik </t>
  </si>
  <si>
    <t>Elektrik-Elektronik Teknolojisi/Elektronik</t>
  </si>
  <si>
    <t>Elektrik Branşı İçin</t>
  </si>
  <si>
    <t>=</t>
  </si>
  <si>
    <t>Saat</t>
  </si>
  <si>
    <t>Elektronik Branşı İçin:</t>
  </si>
  <si>
    <t>Yöneticilerin girdiği 12 saatlik ders yükünün düşümü:</t>
  </si>
  <si>
    <t>BRANŞLAR BAZINDA OLUŞAN NORM KADRO HESABINA ESAS DERS YÜKLERİ (SAAT)</t>
  </si>
  <si>
    <t>Ders Yükü (A)</t>
  </si>
  <si>
    <t>İlave Edilen Ders Yükleri (B)</t>
  </si>
  <si>
    <t>Düşülen Ders Yükleri (C)</t>
  </si>
  <si>
    <t>Toplam (A+B-C)</t>
  </si>
  <si>
    <t>Norm Kadro Sayısı</t>
  </si>
  <si>
    <t>6 saatlik Mesleki Gelişim Ders Yükü  ile 22 saatlik Planlama ve Bakım-Onarım Ders Yükü İlavesi (6+22 =28 saat)</t>
  </si>
  <si>
    <t>/ 2</t>
  </si>
  <si>
    <r>
      <t xml:space="preserve">1. Okul ortak dersi olan Mesleki Gelişim dersinin okul genelinde bulunacak haftalık ders yükünden (ders yükü hesaplanırken
    9.sınıflarda oluşan grup sayıları dikkate alınmayacak, sadece haftalık ders saatleri toplamı bulunacaktır) Elektrik-Elekronik
    Teknolojisi Alanına düşen payın 6 saat olduğu varsayılırsa, oluşan bu ders yükünün </t>
    </r>
    <r>
      <rPr>
        <u val="single"/>
        <sz val="10"/>
        <color indexed="8"/>
        <rFont val="Arial"/>
        <family val="2"/>
      </rPr>
      <t xml:space="preserve">branşlara eşit olarak </t>
    </r>
    <r>
      <rPr>
        <u val="single"/>
        <sz val="10"/>
        <color indexed="8"/>
        <rFont val="Arial"/>
        <family val="2"/>
      </rPr>
      <t>dağıtılması</t>
    </r>
    <r>
      <rPr>
        <sz val="10"/>
        <color indexed="8"/>
        <rFont val="Arial"/>
        <family val="2"/>
      </rPr>
      <t xml:space="preserve"> 
    gerekmektedir. (Mesleki Gelişim dersinin meslek alanlarının norm hesabına ne şekilde dahil edileceği, Mesleki ve Teknik Eğitim
    Genel Müdürlüğünün 11/09/2014 tarihli ve 3864033 sayılı yazısında açıklanmıştır.)</t>
    </r>
  </si>
  <si>
    <r>
      <t xml:space="preserve">2. Elektrik-Elekronik Teknolojisi Alanında 1 alan şefi ve 2 atölye/laboratuvar şefi olduğu varsayılırsa;
    1 alan şefi için 1*10=10 saat ve 2 atölye/laboratuvar şefi için de 2*6=12 saat olmak üzere toplam 22 saat planlama ve
    bakım-onarım ek ders görevi oluşur. Oluşan bu ders yükünün; </t>
    </r>
    <r>
      <rPr>
        <u val="single"/>
        <sz val="10"/>
        <color indexed="8"/>
        <rFont val="Arial"/>
        <family val="2"/>
      </rPr>
      <t>branşlara eşit olarak dağıtılması</t>
    </r>
    <r>
      <rPr>
        <sz val="10"/>
        <color indexed="8"/>
        <rFont val="Arial"/>
        <family val="2"/>
      </rPr>
      <t xml:space="preserve"> gerekmektedir.</t>
    </r>
    <r>
      <rPr>
        <sz val="10"/>
        <color indexed="8"/>
        <rFont val="Arial"/>
        <family val="2"/>
      </rPr>
      <t xml:space="preserve"> </t>
    </r>
  </si>
  <si>
    <t>AMP</t>
  </si>
  <si>
    <t>AMP 10/A</t>
  </si>
  <si>
    <t>AMP 10/B</t>
  </si>
  <si>
    <t>AMP 11/A</t>
  </si>
  <si>
    <t>AMP 11/B</t>
  </si>
  <si>
    <t>AMP 12/A</t>
  </si>
  <si>
    <t>AMP 12/B</t>
  </si>
  <si>
    <t>Anadolu Meslek Programı (AMP)</t>
  </si>
  <si>
    <t>Anadolu Teknik Programı (ATP)</t>
  </si>
  <si>
    <t>AMP-10/A</t>
  </si>
  <si>
    <t>AMP-10/B</t>
  </si>
  <si>
    <t>AMP-11/A</t>
  </si>
  <si>
    <t>AMP-11/B</t>
  </si>
  <si>
    <t>AMP-12/A</t>
  </si>
  <si>
    <t>AMP-12/B</t>
  </si>
  <si>
    <t>Elektrik-Elektronik ve Ölçme (*)</t>
  </si>
  <si>
    <t>Elektrik-Elektronik Esasları</t>
  </si>
  <si>
    <t>Elektrik-Elektronik Teknik Resmi</t>
  </si>
  <si>
    <t>ELEKTRİK-ELEKTRONİK TEKNOLOJİSİ ALANI ÖĞRETMEN NORM KADROSU HESABI İÇİN ÖRNEK UYULAMA VERİLERİ (Bir meslek alanında, derslerini alana atanabilen tüm branşların ortak olarak okutabildiği sadece bir dalda eğitim verilmesi hali için örnek)</t>
  </si>
  <si>
    <t>ELEKTRİK-ELEKTRONİK TEKNOLOJİSİ ALANI ÖĞRETMEN NORM KADROSU HESABI İÇİN ÖRNEK BİR UYGULAMA
(Bir meslek alanında, derslerini alana atanabilen tüm branşların ortak olarak okutabildiği sadece bir dalda eğitim verilmesi hali için örnek)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</si>
</sst>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0\ _₺_-;\-* #,##0.000\ _₺_-;_-* &quot;-&quot;??\ _₺_-;_-@_-"/>
    <numFmt numFmtId="173" formatCode="_-* #,##0.0000\ _₺_-;\-* #,##0.0000\ _₺_-;_-* &quot;-&quot;??\ _₺_-;_-@_-"/>
    <numFmt numFmtId="174" formatCode="_-* #,##0.0\ _₺_-;\-* #,##0.0\ _₺_-;_-* &quot;-&quot;??\ _₺_-;_-@_-"/>
    <numFmt numFmtId="175" formatCode="_-* #,##0\ _₺_-;\-* #,##0\ _₺_-;_-* &quot;-&quot;??\ _₺_-;_-@_-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  <numFmt numFmtId="18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66"/>
      <name val="Calibri"/>
      <family val="0"/>
    </font>
    <font>
      <sz val="239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 val="single"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F6E5"/>
        <bgColor indexed="64"/>
      </patternFill>
    </fill>
    <fill>
      <patternFill patternType="solid">
        <fgColor rgb="FFA3FC84"/>
        <bgColor indexed="64"/>
      </patternFill>
    </fill>
    <fill>
      <patternFill patternType="solid">
        <fgColor rgb="FFFEE190"/>
        <bgColor indexed="64"/>
      </patternFill>
    </fill>
    <fill>
      <patternFill patternType="solid">
        <fgColor rgb="FFB8D0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rgb="FFB1D9ED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1" fillId="24" borderId="8" applyNumberFormat="0" applyFont="0" applyAlignment="0" applyProtection="0"/>
    <xf numFmtId="0" fontId="5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 shrinkToFit="1"/>
    </xf>
    <xf numFmtId="0" fontId="55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2" fontId="54" fillId="0" borderId="0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2" fontId="53" fillId="0" borderId="0" xfId="0" applyNumberFormat="1" applyFont="1" applyBorder="1" applyAlignment="1">
      <alignment vertical="center"/>
    </xf>
    <xf numFmtId="2" fontId="53" fillId="0" borderId="0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/>
    </xf>
    <xf numFmtId="0" fontId="58" fillId="6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58" fillId="6" borderId="12" xfId="0" applyFont="1" applyFill="1" applyBorder="1" applyAlignment="1">
      <alignment horizontal="center" vertical="center"/>
    </xf>
    <xf numFmtId="0" fontId="58" fillId="6" borderId="13" xfId="0" applyFont="1" applyFill="1" applyBorder="1" applyAlignment="1">
      <alignment horizontal="center" vertical="center"/>
    </xf>
    <xf numFmtId="0" fontId="58" fillId="6" borderId="14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 textRotation="90" wrapText="1"/>
    </xf>
    <xf numFmtId="0" fontId="5" fillId="33" borderId="19" xfId="0" applyFont="1" applyFill="1" applyBorder="1" applyAlignment="1">
      <alignment horizontal="center" textRotation="90" wrapText="1"/>
    </xf>
    <xf numFmtId="0" fontId="5" fillId="33" borderId="23" xfId="0" applyFont="1" applyFill="1" applyBorder="1" applyAlignment="1">
      <alignment horizontal="center" textRotation="90" wrapText="1"/>
    </xf>
    <xf numFmtId="0" fontId="5" fillId="33" borderId="24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4" fillId="11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5" fillId="0" borderId="13" xfId="0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2" fontId="54" fillId="0" borderId="14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3" fillId="13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textRotation="90" wrapText="1"/>
    </xf>
    <xf numFmtId="0" fontId="4" fillId="36" borderId="15" xfId="0" applyFont="1" applyFill="1" applyBorder="1" applyAlignment="1">
      <alignment horizontal="center" textRotation="90" wrapText="1"/>
    </xf>
    <xf numFmtId="0" fontId="4" fillId="36" borderId="16" xfId="0" applyFont="1" applyFill="1" applyBorder="1" applyAlignment="1">
      <alignment horizontal="center" textRotation="90" wrapText="1"/>
    </xf>
    <xf numFmtId="0" fontId="2" fillId="35" borderId="11" xfId="0" applyFont="1" applyFill="1" applyBorder="1" applyAlignment="1">
      <alignment horizontal="center" textRotation="90" wrapText="1"/>
    </xf>
    <xf numFmtId="0" fontId="2" fillId="35" borderId="15" xfId="0" applyFont="1" applyFill="1" applyBorder="1" applyAlignment="1">
      <alignment horizontal="center" textRotation="90" wrapText="1"/>
    </xf>
    <xf numFmtId="0" fontId="2" fillId="35" borderId="16" xfId="0" applyFont="1" applyFill="1" applyBorder="1" applyAlignment="1">
      <alignment horizontal="center" textRotation="90" wrapText="1"/>
    </xf>
    <xf numFmtId="0" fontId="2" fillId="32" borderId="11" xfId="0" applyFont="1" applyFill="1" applyBorder="1" applyAlignment="1">
      <alignment horizontal="center" textRotation="90" wrapText="1"/>
    </xf>
    <xf numFmtId="0" fontId="2" fillId="32" borderId="15" xfId="0" applyFont="1" applyFill="1" applyBorder="1" applyAlignment="1">
      <alignment horizontal="center" textRotation="90" wrapText="1"/>
    </xf>
    <xf numFmtId="0" fontId="2" fillId="32" borderId="16" xfId="0" applyFont="1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horizont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0</xdr:row>
      <xdr:rowOff>76200</xdr:rowOff>
    </xdr:from>
    <xdr:ext cx="2352675" cy="12306300"/>
    <xdr:sp>
      <xdr:nvSpPr>
        <xdr:cNvPr id="1" name="Dikdörtgen 1"/>
        <xdr:cNvSpPr>
          <a:spLocks/>
        </xdr:cNvSpPr>
      </xdr:nvSpPr>
      <xdr:spPr>
        <a:xfrm rot="17223158">
          <a:off x="2028825" y="76200"/>
          <a:ext cx="2352675" cy="1230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600" b="0" i="0" u="none" baseline="0">
              <a:latin typeface="Calibri"/>
              <a:ea typeface="Calibri"/>
              <a:cs typeface="Calibri"/>
            </a:rPr>
            <a:t>Ö   R   N   E  K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228600</xdr:colOff>
      <xdr:row>0</xdr:row>
      <xdr:rowOff>285750</xdr:rowOff>
    </xdr:from>
    <xdr:ext cx="4657725" cy="16135350"/>
    <xdr:sp>
      <xdr:nvSpPr>
        <xdr:cNvPr id="1" name="Dikdörtgen 1"/>
        <xdr:cNvSpPr>
          <a:spLocks/>
        </xdr:cNvSpPr>
      </xdr:nvSpPr>
      <xdr:spPr>
        <a:xfrm rot="18231377">
          <a:off x="6029325" y="285750"/>
          <a:ext cx="4657725" cy="1613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3900" b="0" i="0" u="none" baseline="0">
              <a:latin typeface="Calibri"/>
              <a:ea typeface="Calibri"/>
              <a:cs typeface="Calibri"/>
            </a:rPr>
            <a:t>Ö R  N  E  K</a:t>
          </a:r>
        </a:p>
      </xdr:txBody>
    </xdr:sp>
    <xdr:clientData/>
  </xdr:oneCellAnchor>
  <xdr:oneCellAnchor>
    <xdr:from>
      <xdr:col>0</xdr:col>
      <xdr:colOff>209550</xdr:colOff>
      <xdr:row>65</xdr:row>
      <xdr:rowOff>28575</xdr:rowOff>
    </xdr:from>
    <xdr:ext cx="14068425" cy="2343150"/>
    <xdr:sp>
      <xdr:nvSpPr>
        <xdr:cNvPr id="2" name="Dikdörtgen 2"/>
        <xdr:cNvSpPr>
          <a:spLocks/>
        </xdr:cNvSpPr>
      </xdr:nvSpPr>
      <xdr:spPr>
        <a:xfrm rot="21021771">
          <a:off x="209550" y="17516475"/>
          <a:ext cx="1406842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600" b="0" i="0" u="none" baseline="0">
              <a:latin typeface="Calibri"/>
              <a:ea typeface="Calibri"/>
              <a:cs typeface="Calibri"/>
            </a:rPr>
            <a:t>Ö   R   N   E   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85" zoomScaleNormal="85" zoomScaleSheetLayoutView="100" zoomScalePageLayoutView="85" workbookViewId="0" topLeftCell="A25">
      <selection activeCell="A1" sqref="A1:T1"/>
    </sheetView>
  </sheetViews>
  <sheetFormatPr defaultColWidth="9.140625" defaultRowHeight="15"/>
  <cols>
    <col min="1" max="1" width="10.57421875" style="50" customWidth="1"/>
    <col min="2" max="3" width="9.57421875" style="50" customWidth="1"/>
    <col min="4" max="4" width="9.7109375" style="50" customWidth="1"/>
    <col min="5" max="7" width="3.7109375" style="50" customWidth="1"/>
    <col min="8" max="8" width="2.140625" style="53" customWidth="1"/>
    <col min="9" max="11" width="2.140625" style="50" customWidth="1"/>
    <col min="12" max="13" width="4.421875" style="50" customWidth="1"/>
    <col min="14" max="16" width="4.00390625" style="50" customWidth="1"/>
    <col min="17" max="17" width="15.140625" style="50" customWidth="1"/>
    <col min="18" max="19" width="4.00390625" style="50" customWidth="1"/>
    <col min="20" max="20" width="7.57421875" style="50" customWidth="1"/>
    <col min="21" max="23" width="4.421875" style="50" customWidth="1"/>
    <col min="24" max="16384" width="9.140625" style="50" customWidth="1"/>
  </cols>
  <sheetData>
    <row r="1" spans="1:20" ht="50.25" customHeight="1">
      <c r="A1" s="181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3"/>
    </row>
    <row r="2" spans="1:18" ht="17.25" customHeight="1">
      <c r="A2" s="64"/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20" ht="33.75" customHeight="1">
      <c r="A3" s="115" t="s">
        <v>74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32.25" customHeight="1">
      <c r="A4" s="184" t="s">
        <v>56</v>
      </c>
      <c r="B4" s="184"/>
      <c r="C4" s="58" t="s">
        <v>57</v>
      </c>
      <c r="D4" s="58" t="s">
        <v>59</v>
      </c>
      <c r="E4" s="184" t="s">
        <v>60</v>
      </c>
      <c r="F4" s="184"/>
      <c r="G4" s="184"/>
      <c r="H4" s="184" t="s">
        <v>33</v>
      </c>
      <c r="I4" s="184"/>
      <c r="J4" s="184"/>
      <c r="K4" s="185"/>
      <c r="L4" s="186" t="s">
        <v>61</v>
      </c>
      <c r="M4" s="187"/>
      <c r="N4" s="187"/>
      <c r="O4" s="187"/>
      <c r="P4" s="187"/>
      <c r="Q4" s="187"/>
      <c r="R4" s="187"/>
      <c r="S4" s="187"/>
      <c r="T4" s="188"/>
    </row>
    <row r="5" spans="1:20" ht="18" customHeight="1">
      <c r="A5" s="159" t="s">
        <v>125</v>
      </c>
      <c r="B5" s="159"/>
      <c r="C5" s="180">
        <v>10</v>
      </c>
      <c r="D5" s="51" t="s">
        <v>127</v>
      </c>
      <c r="E5" s="140">
        <v>26</v>
      </c>
      <c r="F5" s="140"/>
      <c r="G5" s="140"/>
      <c r="H5" s="140">
        <v>2</v>
      </c>
      <c r="I5" s="140"/>
      <c r="J5" s="140"/>
      <c r="K5" s="179"/>
      <c r="L5" s="170" t="s">
        <v>58</v>
      </c>
      <c r="M5" s="171"/>
      <c r="N5" s="171"/>
      <c r="O5" s="171"/>
      <c r="P5" s="171"/>
      <c r="Q5" s="171"/>
      <c r="R5" s="171"/>
      <c r="S5" s="171"/>
      <c r="T5" s="172"/>
    </row>
    <row r="6" spans="1:20" ht="18" customHeight="1">
      <c r="A6" s="159"/>
      <c r="B6" s="159"/>
      <c r="C6" s="180"/>
      <c r="D6" s="51" t="s">
        <v>128</v>
      </c>
      <c r="E6" s="140">
        <v>32</v>
      </c>
      <c r="F6" s="140"/>
      <c r="G6" s="140"/>
      <c r="H6" s="140">
        <v>3</v>
      </c>
      <c r="I6" s="140"/>
      <c r="J6" s="140"/>
      <c r="K6" s="179"/>
      <c r="L6" s="176"/>
      <c r="M6" s="177"/>
      <c r="N6" s="177"/>
      <c r="O6" s="177"/>
      <c r="P6" s="177"/>
      <c r="Q6" s="177"/>
      <c r="R6" s="177"/>
      <c r="S6" s="177"/>
      <c r="T6" s="178"/>
    </row>
    <row r="7" spans="1:20" ht="18" customHeight="1">
      <c r="A7" s="159"/>
      <c r="B7" s="159"/>
      <c r="C7" s="180">
        <v>11</v>
      </c>
      <c r="D7" s="51" t="s">
        <v>129</v>
      </c>
      <c r="E7" s="140">
        <v>23</v>
      </c>
      <c r="F7" s="140"/>
      <c r="G7" s="140"/>
      <c r="H7" s="140">
        <v>2</v>
      </c>
      <c r="I7" s="140"/>
      <c r="J7" s="140"/>
      <c r="K7" s="179"/>
      <c r="L7" s="170" t="s">
        <v>38</v>
      </c>
      <c r="M7" s="171"/>
      <c r="N7" s="171"/>
      <c r="O7" s="171"/>
      <c r="P7" s="171"/>
      <c r="Q7" s="171"/>
      <c r="R7" s="171"/>
      <c r="S7" s="171"/>
      <c r="T7" s="172"/>
    </row>
    <row r="8" spans="1:20" ht="18" customHeight="1">
      <c r="A8" s="159"/>
      <c r="B8" s="159"/>
      <c r="C8" s="180"/>
      <c r="D8" s="51" t="s">
        <v>130</v>
      </c>
      <c r="E8" s="140">
        <v>25</v>
      </c>
      <c r="F8" s="140"/>
      <c r="G8" s="140"/>
      <c r="H8" s="140">
        <v>3</v>
      </c>
      <c r="I8" s="140"/>
      <c r="J8" s="140"/>
      <c r="K8" s="179"/>
      <c r="L8" s="173"/>
      <c r="M8" s="174"/>
      <c r="N8" s="174"/>
      <c r="O8" s="174"/>
      <c r="P8" s="174"/>
      <c r="Q8" s="174"/>
      <c r="R8" s="174"/>
      <c r="S8" s="174"/>
      <c r="T8" s="175"/>
    </row>
    <row r="9" spans="1:20" ht="18" customHeight="1">
      <c r="A9" s="159"/>
      <c r="B9" s="159"/>
      <c r="C9" s="180">
        <v>12</v>
      </c>
      <c r="D9" s="51" t="s">
        <v>131</v>
      </c>
      <c r="E9" s="140">
        <v>24</v>
      </c>
      <c r="F9" s="140"/>
      <c r="G9" s="140"/>
      <c r="H9" s="140">
        <v>2</v>
      </c>
      <c r="I9" s="140"/>
      <c r="J9" s="140"/>
      <c r="K9" s="179"/>
      <c r="L9" s="173"/>
      <c r="M9" s="174"/>
      <c r="N9" s="174"/>
      <c r="O9" s="174"/>
      <c r="P9" s="174"/>
      <c r="Q9" s="174"/>
      <c r="R9" s="174"/>
      <c r="S9" s="174"/>
      <c r="T9" s="175"/>
    </row>
    <row r="10" spans="1:20" ht="18" customHeight="1">
      <c r="A10" s="159"/>
      <c r="B10" s="159"/>
      <c r="C10" s="180"/>
      <c r="D10" s="51" t="s">
        <v>132</v>
      </c>
      <c r="E10" s="140">
        <v>33</v>
      </c>
      <c r="F10" s="140"/>
      <c r="G10" s="140"/>
      <c r="H10" s="140">
        <v>4</v>
      </c>
      <c r="I10" s="140"/>
      <c r="J10" s="140"/>
      <c r="K10" s="179"/>
      <c r="L10" s="176"/>
      <c r="M10" s="177"/>
      <c r="N10" s="177"/>
      <c r="O10" s="177"/>
      <c r="P10" s="177"/>
      <c r="Q10" s="177"/>
      <c r="R10" s="177"/>
      <c r="S10" s="177"/>
      <c r="T10" s="178"/>
    </row>
    <row r="11" ht="12.75" customHeight="1"/>
    <row r="12" spans="1:20" ht="14.25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33" customHeight="1">
      <c r="A13" s="151" t="s">
        <v>92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52" customFormat="1" ht="37.5" customHeight="1">
      <c r="A14" s="59" t="s">
        <v>56</v>
      </c>
      <c r="B14" s="154" t="s">
        <v>75</v>
      </c>
      <c r="C14" s="155"/>
      <c r="D14" s="155"/>
      <c r="E14" s="156" t="s">
        <v>57</v>
      </c>
      <c r="F14" s="157"/>
      <c r="G14" s="157"/>
      <c r="H14" s="154" t="s">
        <v>76</v>
      </c>
      <c r="I14" s="155"/>
      <c r="J14" s="155"/>
      <c r="K14" s="155"/>
      <c r="L14" s="155"/>
      <c r="M14" s="155"/>
      <c r="N14" s="155"/>
      <c r="O14" s="155"/>
      <c r="P14" s="155"/>
      <c r="Q14" s="158"/>
      <c r="R14" s="159" t="s">
        <v>77</v>
      </c>
      <c r="S14" s="159"/>
      <c r="T14" s="159"/>
    </row>
    <row r="15" spans="1:20" s="52" customFormat="1" ht="20.25" customHeight="1">
      <c r="A15" s="106" t="s">
        <v>118</v>
      </c>
      <c r="B15" s="160" t="s">
        <v>93</v>
      </c>
      <c r="C15" s="161"/>
      <c r="D15" s="162"/>
      <c r="E15" s="131">
        <v>10</v>
      </c>
      <c r="F15" s="132"/>
      <c r="G15" s="133"/>
      <c r="H15" s="104" t="s">
        <v>133</v>
      </c>
      <c r="I15" s="102"/>
      <c r="J15" s="102"/>
      <c r="K15" s="102"/>
      <c r="L15" s="102"/>
      <c r="M15" s="102"/>
      <c r="N15" s="102"/>
      <c r="O15" s="102"/>
      <c r="P15" s="102"/>
      <c r="Q15" s="103"/>
      <c r="R15" s="169">
        <v>9</v>
      </c>
      <c r="S15" s="169"/>
      <c r="T15" s="169"/>
    </row>
    <row r="16" spans="1:20" s="52" customFormat="1" ht="20.25" customHeight="1">
      <c r="A16" s="107"/>
      <c r="B16" s="163"/>
      <c r="C16" s="164"/>
      <c r="D16" s="165"/>
      <c r="E16" s="134"/>
      <c r="F16" s="135"/>
      <c r="G16" s="136"/>
      <c r="H16" s="104" t="s">
        <v>134</v>
      </c>
      <c r="I16" s="102"/>
      <c r="J16" s="102"/>
      <c r="K16" s="102"/>
      <c r="L16" s="102"/>
      <c r="M16" s="102"/>
      <c r="N16" s="102"/>
      <c r="O16" s="102"/>
      <c r="P16" s="102"/>
      <c r="Q16" s="103"/>
      <c r="R16" s="109">
        <v>3</v>
      </c>
      <c r="S16" s="110"/>
      <c r="T16" s="111"/>
    </row>
    <row r="17" spans="1:20" s="52" customFormat="1" ht="20.25" customHeight="1">
      <c r="A17" s="107"/>
      <c r="B17" s="163"/>
      <c r="C17" s="164"/>
      <c r="D17" s="165"/>
      <c r="E17" s="134"/>
      <c r="F17" s="135"/>
      <c r="G17" s="136"/>
      <c r="H17" s="104" t="s">
        <v>135</v>
      </c>
      <c r="I17" s="102"/>
      <c r="J17" s="102"/>
      <c r="K17" s="102"/>
      <c r="L17" s="102"/>
      <c r="M17" s="102"/>
      <c r="N17" s="102"/>
      <c r="O17" s="102"/>
      <c r="P17" s="102"/>
      <c r="Q17" s="103"/>
      <c r="R17" s="109">
        <v>2</v>
      </c>
      <c r="S17" s="110"/>
      <c r="T17" s="111"/>
    </row>
    <row r="18" spans="1:20" ht="16.5" customHeight="1">
      <c r="A18" s="107"/>
      <c r="B18" s="166"/>
      <c r="C18" s="167"/>
      <c r="D18" s="168"/>
      <c r="E18" s="137"/>
      <c r="F18" s="138"/>
      <c r="G18" s="139"/>
      <c r="H18" s="112" t="s">
        <v>73</v>
      </c>
      <c r="I18" s="113"/>
      <c r="J18" s="113"/>
      <c r="K18" s="113"/>
      <c r="L18" s="113"/>
      <c r="M18" s="113"/>
      <c r="N18" s="113"/>
      <c r="O18" s="113"/>
      <c r="P18" s="113"/>
      <c r="Q18" s="114"/>
      <c r="R18" s="105">
        <f>SUM(R14:R17)</f>
        <v>14</v>
      </c>
      <c r="S18" s="105"/>
      <c r="T18" s="105"/>
    </row>
    <row r="19" spans="1:20" ht="16.5" customHeight="1">
      <c r="A19" s="107"/>
      <c r="B19" s="125" t="s">
        <v>69</v>
      </c>
      <c r="C19" s="126"/>
      <c r="D19" s="126"/>
      <c r="E19" s="131">
        <v>11</v>
      </c>
      <c r="F19" s="132"/>
      <c r="G19" s="133"/>
      <c r="H19" s="49" t="s">
        <v>67</v>
      </c>
      <c r="I19" s="54"/>
      <c r="J19" s="54"/>
      <c r="K19" s="54"/>
      <c r="L19" s="54"/>
      <c r="M19" s="54"/>
      <c r="N19" s="54"/>
      <c r="O19" s="54"/>
      <c r="P19" s="55"/>
      <c r="Q19" s="56"/>
      <c r="R19" s="140">
        <v>3</v>
      </c>
      <c r="S19" s="140"/>
      <c r="T19" s="140"/>
    </row>
    <row r="20" spans="1:20" ht="16.5" customHeight="1">
      <c r="A20" s="107"/>
      <c r="B20" s="127"/>
      <c r="C20" s="128"/>
      <c r="D20" s="128"/>
      <c r="E20" s="134"/>
      <c r="F20" s="135"/>
      <c r="G20" s="136"/>
      <c r="H20" s="49" t="s">
        <v>68</v>
      </c>
      <c r="I20" s="54"/>
      <c r="J20" s="54"/>
      <c r="K20" s="54"/>
      <c r="L20" s="54"/>
      <c r="M20" s="54"/>
      <c r="N20" s="54"/>
      <c r="O20" s="54"/>
      <c r="P20" s="55"/>
      <c r="Q20" s="56"/>
      <c r="R20" s="140">
        <v>4</v>
      </c>
      <c r="S20" s="140"/>
      <c r="T20" s="140"/>
    </row>
    <row r="21" spans="1:20" ht="16.5" customHeight="1">
      <c r="A21" s="107"/>
      <c r="B21" s="127"/>
      <c r="C21" s="128"/>
      <c r="D21" s="128"/>
      <c r="E21" s="134"/>
      <c r="F21" s="135"/>
      <c r="G21" s="136"/>
      <c r="H21" s="49" t="s">
        <v>70</v>
      </c>
      <c r="I21" s="54"/>
      <c r="J21" s="54"/>
      <c r="K21" s="54"/>
      <c r="L21" s="54"/>
      <c r="M21" s="54"/>
      <c r="N21" s="54"/>
      <c r="O21" s="54"/>
      <c r="P21" s="55"/>
      <c r="Q21" s="56"/>
      <c r="R21" s="140">
        <v>3</v>
      </c>
      <c r="S21" s="140"/>
      <c r="T21" s="140"/>
    </row>
    <row r="22" spans="1:20" ht="16.5" customHeight="1">
      <c r="A22" s="107"/>
      <c r="B22" s="127"/>
      <c r="C22" s="128"/>
      <c r="D22" s="128"/>
      <c r="E22" s="134"/>
      <c r="F22" s="135"/>
      <c r="G22" s="136"/>
      <c r="H22" s="49" t="s">
        <v>71</v>
      </c>
      <c r="I22" s="54"/>
      <c r="J22" s="54"/>
      <c r="K22" s="54"/>
      <c r="L22" s="54"/>
      <c r="M22" s="54"/>
      <c r="N22" s="54"/>
      <c r="O22" s="54"/>
      <c r="P22" s="55"/>
      <c r="Q22" s="56"/>
      <c r="R22" s="140">
        <v>5</v>
      </c>
      <c r="S22" s="140"/>
      <c r="T22" s="140"/>
    </row>
    <row r="23" spans="1:20" ht="16.5" customHeight="1">
      <c r="A23" s="107"/>
      <c r="B23" s="127"/>
      <c r="C23" s="128"/>
      <c r="D23" s="128"/>
      <c r="E23" s="134"/>
      <c r="F23" s="135"/>
      <c r="G23" s="136"/>
      <c r="H23" s="49" t="s">
        <v>80</v>
      </c>
      <c r="I23" s="54"/>
      <c r="J23" s="54"/>
      <c r="K23" s="54"/>
      <c r="L23" s="54"/>
      <c r="M23" s="54"/>
      <c r="N23" s="54"/>
      <c r="O23" s="54"/>
      <c r="P23" s="55"/>
      <c r="Q23" s="56"/>
      <c r="R23" s="140">
        <v>5</v>
      </c>
      <c r="S23" s="140"/>
      <c r="T23" s="140"/>
    </row>
    <row r="24" spans="1:20" ht="16.5" customHeight="1">
      <c r="A24" s="107"/>
      <c r="B24" s="127"/>
      <c r="C24" s="128"/>
      <c r="D24" s="128"/>
      <c r="E24" s="134"/>
      <c r="F24" s="135"/>
      <c r="G24" s="136"/>
      <c r="H24" s="49" t="s">
        <v>72</v>
      </c>
      <c r="I24" s="54"/>
      <c r="J24" s="54"/>
      <c r="K24" s="54"/>
      <c r="L24" s="54"/>
      <c r="M24" s="54"/>
      <c r="N24" s="54"/>
      <c r="O24" s="54"/>
      <c r="P24" s="55"/>
      <c r="Q24" s="56"/>
      <c r="R24" s="140">
        <v>2</v>
      </c>
      <c r="S24" s="140"/>
      <c r="T24" s="140"/>
    </row>
    <row r="25" spans="1:20" ht="16.5" customHeight="1">
      <c r="A25" s="107"/>
      <c r="B25" s="127"/>
      <c r="C25" s="128"/>
      <c r="D25" s="128"/>
      <c r="E25" s="137"/>
      <c r="F25" s="138"/>
      <c r="G25" s="139"/>
      <c r="H25" s="112" t="s">
        <v>73</v>
      </c>
      <c r="I25" s="113"/>
      <c r="J25" s="113"/>
      <c r="K25" s="113"/>
      <c r="L25" s="113"/>
      <c r="M25" s="113"/>
      <c r="N25" s="113"/>
      <c r="O25" s="113"/>
      <c r="P25" s="113"/>
      <c r="Q25" s="114"/>
      <c r="R25" s="105">
        <f>SUM(R19:R24)</f>
        <v>22</v>
      </c>
      <c r="S25" s="105"/>
      <c r="T25" s="105"/>
    </row>
    <row r="26" spans="1:20" ht="16.5" customHeight="1">
      <c r="A26" s="107"/>
      <c r="B26" s="127"/>
      <c r="C26" s="128"/>
      <c r="D26" s="128"/>
      <c r="E26" s="144">
        <v>12</v>
      </c>
      <c r="F26" s="145"/>
      <c r="G26" s="145"/>
      <c r="H26" s="49" t="s">
        <v>78</v>
      </c>
      <c r="I26" s="54"/>
      <c r="J26" s="54"/>
      <c r="K26" s="54"/>
      <c r="L26" s="54"/>
      <c r="M26" s="54"/>
      <c r="N26" s="54"/>
      <c r="O26" s="54"/>
      <c r="P26" s="55"/>
      <c r="Q26" s="56"/>
      <c r="R26" s="140">
        <v>4</v>
      </c>
      <c r="S26" s="140"/>
      <c r="T26" s="140"/>
    </row>
    <row r="27" spans="1:20" ht="16.5" customHeight="1">
      <c r="A27" s="107"/>
      <c r="B27" s="127"/>
      <c r="C27" s="128"/>
      <c r="D27" s="128"/>
      <c r="E27" s="146"/>
      <c r="F27" s="147"/>
      <c r="G27" s="147"/>
      <c r="H27" s="49" t="s">
        <v>79</v>
      </c>
      <c r="I27" s="54"/>
      <c r="J27" s="54"/>
      <c r="K27" s="54"/>
      <c r="L27" s="54"/>
      <c r="M27" s="54"/>
      <c r="N27" s="54"/>
      <c r="O27" s="54"/>
      <c r="P27" s="55"/>
      <c r="Q27" s="56"/>
      <c r="R27" s="150">
        <v>24</v>
      </c>
      <c r="S27" s="150"/>
      <c r="T27" s="150"/>
    </row>
    <row r="28" spans="1:20" ht="16.5" customHeight="1">
      <c r="A28" s="108"/>
      <c r="B28" s="129"/>
      <c r="C28" s="130"/>
      <c r="D28" s="130"/>
      <c r="E28" s="148"/>
      <c r="F28" s="149"/>
      <c r="G28" s="149"/>
      <c r="H28" s="112" t="s">
        <v>73</v>
      </c>
      <c r="I28" s="113"/>
      <c r="J28" s="113"/>
      <c r="K28" s="113"/>
      <c r="L28" s="113"/>
      <c r="M28" s="113"/>
      <c r="N28" s="113"/>
      <c r="O28" s="113"/>
      <c r="P28" s="113"/>
      <c r="Q28" s="114"/>
      <c r="R28" s="105">
        <v>28</v>
      </c>
      <c r="S28" s="105"/>
      <c r="T28" s="105"/>
    </row>
    <row r="29" spans="1:20" ht="28.5" customHeight="1">
      <c r="A29" s="141" t="s">
        <v>90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3"/>
    </row>
    <row r="30" spans="1:20" ht="16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72" customHeight="1">
      <c r="A31" s="120" t="s">
        <v>94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30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0" ht="33" customHeight="1">
      <c r="A33" s="115" t="s">
        <v>91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ht="87.75" customHeight="1">
      <c r="A34" s="116" t="s">
        <v>116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8"/>
    </row>
    <row r="35" spans="1:20" ht="63" customHeight="1">
      <c r="A35" s="119" t="s">
        <v>117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1"/>
    </row>
    <row r="36" spans="1:20" ht="47.25" customHeight="1">
      <c r="A36" s="122" t="s">
        <v>95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4"/>
    </row>
    <row r="37" spans="1:20" ht="28.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ht="13.5" customHeight="1"/>
  </sheetData>
  <sheetProtection/>
  <mergeCells count="58">
    <mergeCell ref="A1:T1"/>
    <mergeCell ref="A3:T3"/>
    <mergeCell ref="A4:B4"/>
    <mergeCell ref="E4:G4"/>
    <mergeCell ref="H4:K4"/>
    <mergeCell ref="L4:T4"/>
    <mergeCell ref="A5:B10"/>
    <mergeCell ref="C5:C6"/>
    <mergeCell ref="E5:G5"/>
    <mergeCell ref="H5:K5"/>
    <mergeCell ref="L5:T6"/>
    <mergeCell ref="E6:G6"/>
    <mergeCell ref="H6:K6"/>
    <mergeCell ref="C7:C8"/>
    <mergeCell ref="E7:G7"/>
    <mergeCell ref="H7:K7"/>
    <mergeCell ref="L7:T10"/>
    <mergeCell ref="E8:G8"/>
    <mergeCell ref="H8:K8"/>
    <mergeCell ref="C9:C10"/>
    <mergeCell ref="E9:G9"/>
    <mergeCell ref="H9:K9"/>
    <mergeCell ref="E10:G10"/>
    <mergeCell ref="H10:K10"/>
    <mergeCell ref="A13:T13"/>
    <mergeCell ref="B14:D14"/>
    <mergeCell ref="E14:G14"/>
    <mergeCell ref="H14:Q14"/>
    <mergeCell ref="R14:T14"/>
    <mergeCell ref="B15:D18"/>
    <mergeCell ref="E15:G18"/>
    <mergeCell ref="R15:T15"/>
    <mergeCell ref="A29:T29"/>
    <mergeCell ref="A31:T31"/>
    <mergeCell ref="R23:T23"/>
    <mergeCell ref="R24:T24"/>
    <mergeCell ref="H25:Q25"/>
    <mergeCell ref="R25:T25"/>
    <mergeCell ref="E26:G28"/>
    <mergeCell ref="R26:T26"/>
    <mergeCell ref="R27:T27"/>
    <mergeCell ref="H28:Q28"/>
    <mergeCell ref="A33:T33"/>
    <mergeCell ref="A34:T34"/>
    <mergeCell ref="A35:T35"/>
    <mergeCell ref="A36:T36"/>
    <mergeCell ref="B19:D28"/>
    <mergeCell ref="E19:G25"/>
    <mergeCell ref="R19:T19"/>
    <mergeCell ref="R20:T20"/>
    <mergeCell ref="R21:T21"/>
    <mergeCell ref="R22:T22"/>
    <mergeCell ref="R28:T28"/>
    <mergeCell ref="A15:A28"/>
    <mergeCell ref="R16:T16"/>
    <mergeCell ref="R17:T17"/>
    <mergeCell ref="H18:Q18"/>
    <mergeCell ref="R18:T18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3" fitToWidth="1" orientation="portrait" paperSize="9" scale="81" r:id="rId2"/>
  <headerFooter>
    <oddHeader>&amp;R&amp;"Arial,Kalın"&amp;14EK-3</oddHeader>
  </headerFooter>
  <rowBreaks count="1" manualBreakCount="1">
    <brk id="36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6"/>
  <sheetViews>
    <sheetView tabSelected="1" view="pageBreakPreview" zoomScale="70" zoomScaleNormal="55" zoomScaleSheetLayoutView="70" zoomScalePageLayoutView="40" workbookViewId="0" topLeftCell="A1">
      <selection activeCell="O3" sqref="O3:P3"/>
    </sheetView>
  </sheetViews>
  <sheetFormatPr defaultColWidth="9.140625" defaultRowHeight="15"/>
  <cols>
    <col min="1" max="1" width="7.421875" style="14" customWidth="1"/>
    <col min="2" max="7" width="5.28125" style="13" customWidth="1"/>
    <col min="8" max="8" width="11.7109375" style="13" customWidth="1"/>
    <col min="9" max="10" width="5.28125" style="13" customWidth="1"/>
    <col min="11" max="11" width="5.28125" style="15" customWidth="1"/>
    <col min="12" max="12" width="10.140625" style="42" customWidth="1"/>
    <col min="13" max="14" width="10.140625" style="35" customWidth="1"/>
    <col min="15" max="16" width="5.7109375" style="11" customWidth="1"/>
    <col min="17" max="17" width="1.1484375" style="17" customWidth="1"/>
    <col min="18" max="19" width="5.00390625" style="12" customWidth="1"/>
    <col min="20" max="22" width="7.8515625" style="12" customWidth="1"/>
    <col min="23" max="23" width="2.00390625" style="30" customWidth="1"/>
    <col min="24" max="27" width="5.57421875" style="12" customWidth="1"/>
    <col min="28" max="30" width="7.8515625" style="12" customWidth="1"/>
    <col min="31" max="31" width="2.140625" style="11" customWidth="1"/>
    <col min="32" max="32" width="9.28125" style="12" customWidth="1"/>
    <col min="33" max="33" width="0.9921875" style="11" customWidth="1"/>
    <col min="34" max="34" width="9.140625" style="12" customWidth="1"/>
    <col min="35" max="35" width="0.9921875" style="11" customWidth="1"/>
    <col min="36" max="36" width="9.140625" style="35" customWidth="1"/>
    <col min="37" max="37" width="5.28125" style="11" customWidth="1"/>
    <col min="38" max="16384" width="9.140625" style="11" customWidth="1"/>
  </cols>
  <sheetData>
    <row r="1" spans="1:36" s="1" customFormat="1" ht="44.25" customHeight="1">
      <c r="A1" s="236" t="s">
        <v>137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</row>
    <row r="2" spans="2:36" s="2" customFormat="1" ht="15" customHeight="1">
      <c r="B2" s="3"/>
      <c r="C2" s="4"/>
      <c r="D2" s="5"/>
      <c r="E2" s="6"/>
      <c r="F2" s="6"/>
      <c r="G2" s="7"/>
      <c r="H2" s="7"/>
      <c r="I2" s="7"/>
      <c r="J2" s="7"/>
      <c r="K2" s="7"/>
      <c r="L2" s="8"/>
      <c r="M2" s="37"/>
      <c r="N2" s="37"/>
      <c r="R2" s="9"/>
      <c r="S2" s="9"/>
      <c r="T2" s="9"/>
      <c r="U2" s="9"/>
      <c r="V2" s="9"/>
      <c r="W2" s="23"/>
      <c r="X2" s="9"/>
      <c r="Y2" s="9"/>
      <c r="Z2" s="9"/>
      <c r="AA2" s="9"/>
      <c r="AB2" s="9"/>
      <c r="AC2" s="9"/>
      <c r="AD2" s="9"/>
      <c r="AF2" s="9"/>
      <c r="AH2" s="9"/>
      <c r="AJ2" s="23"/>
    </row>
    <row r="3" spans="1:36" s="1" customFormat="1" ht="62.25" customHeight="1">
      <c r="A3" s="237" t="s">
        <v>34</v>
      </c>
      <c r="B3" s="238" t="s">
        <v>0</v>
      </c>
      <c r="C3" s="238"/>
      <c r="D3" s="238"/>
      <c r="E3" s="238"/>
      <c r="F3" s="238"/>
      <c r="G3" s="238"/>
      <c r="H3" s="238"/>
      <c r="I3" s="238"/>
      <c r="J3" s="238"/>
      <c r="K3" s="238"/>
      <c r="L3" s="239" t="s">
        <v>89</v>
      </c>
      <c r="M3" s="239"/>
      <c r="N3" s="239"/>
      <c r="O3" s="239" t="s">
        <v>77</v>
      </c>
      <c r="P3" s="239"/>
      <c r="Q3" s="8"/>
      <c r="R3" s="191" t="s">
        <v>65</v>
      </c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22"/>
      <c r="AF3" s="243" t="s">
        <v>97</v>
      </c>
      <c r="AG3" s="13"/>
      <c r="AH3" s="246" t="s">
        <v>98</v>
      </c>
      <c r="AJ3" s="240" t="s">
        <v>99</v>
      </c>
    </row>
    <row r="4" spans="1:36" s="1" customFormat="1" ht="16.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49" t="s">
        <v>40</v>
      </c>
      <c r="M4" s="202" t="s">
        <v>39</v>
      </c>
      <c r="N4" s="217" t="s">
        <v>53</v>
      </c>
      <c r="O4" s="218" t="s">
        <v>125</v>
      </c>
      <c r="P4" s="218" t="s">
        <v>126</v>
      </c>
      <c r="Q4" s="21"/>
      <c r="R4" s="192" t="s">
        <v>118</v>
      </c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F4" s="244"/>
      <c r="AG4" s="13"/>
      <c r="AH4" s="247"/>
      <c r="AJ4" s="241"/>
    </row>
    <row r="5" spans="1:36" s="1" customFormat="1" ht="16.5" customHeight="1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49"/>
      <c r="M5" s="202"/>
      <c r="N5" s="217"/>
      <c r="O5" s="218"/>
      <c r="P5" s="218"/>
      <c r="Q5" s="21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F5" s="244"/>
      <c r="AG5" s="13"/>
      <c r="AH5" s="247"/>
      <c r="AJ5" s="241"/>
    </row>
    <row r="6" spans="1:36" s="1" customFormat="1" ht="58.5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49"/>
      <c r="M6" s="202"/>
      <c r="N6" s="217"/>
      <c r="O6" s="218"/>
      <c r="P6" s="218"/>
      <c r="Q6" s="21"/>
      <c r="R6" s="235" t="s">
        <v>58</v>
      </c>
      <c r="S6" s="235"/>
      <c r="T6" s="235" t="s">
        <v>83</v>
      </c>
      <c r="U6" s="235"/>
      <c r="V6" s="235"/>
      <c r="W6" s="23"/>
      <c r="X6" s="196" t="s">
        <v>38</v>
      </c>
      <c r="Y6" s="196"/>
      <c r="Z6" s="196"/>
      <c r="AA6" s="197"/>
      <c r="AB6" s="200" t="s">
        <v>84</v>
      </c>
      <c r="AC6" s="200"/>
      <c r="AD6" s="200"/>
      <c r="AF6" s="244"/>
      <c r="AG6" s="13"/>
      <c r="AH6" s="247"/>
      <c r="AJ6" s="241"/>
    </row>
    <row r="7" spans="1:36" s="1" customFormat="1" ht="115.5" customHeight="1">
      <c r="A7" s="237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49"/>
      <c r="M7" s="202"/>
      <c r="N7" s="217"/>
      <c r="O7" s="218"/>
      <c r="P7" s="218"/>
      <c r="Q7" s="21"/>
      <c r="R7" s="235"/>
      <c r="S7" s="235"/>
      <c r="T7" s="201" t="s">
        <v>85</v>
      </c>
      <c r="U7" s="189" t="s">
        <v>86</v>
      </c>
      <c r="V7" s="202" t="s">
        <v>87</v>
      </c>
      <c r="W7" s="23"/>
      <c r="X7" s="198"/>
      <c r="Y7" s="198"/>
      <c r="Z7" s="198"/>
      <c r="AA7" s="199"/>
      <c r="AB7" s="201" t="s">
        <v>88</v>
      </c>
      <c r="AC7" s="189" t="s">
        <v>86</v>
      </c>
      <c r="AD7" s="202" t="s">
        <v>87</v>
      </c>
      <c r="AF7" s="244"/>
      <c r="AG7" s="13"/>
      <c r="AH7" s="247"/>
      <c r="AJ7" s="241"/>
    </row>
    <row r="8" spans="1:36" s="1" customFormat="1" ht="14.25" customHeight="1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49"/>
      <c r="M8" s="202"/>
      <c r="N8" s="217"/>
      <c r="O8" s="218"/>
      <c r="P8" s="218"/>
      <c r="Q8" s="21"/>
      <c r="R8" s="211" t="s">
        <v>119</v>
      </c>
      <c r="S8" s="211" t="s">
        <v>120</v>
      </c>
      <c r="T8" s="201"/>
      <c r="U8" s="189"/>
      <c r="V8" s="202"/>
      <c r="W8" s="24"/>
      <c r="X8" s="193" t="s">
        <v>121</v>
      </c>
      <c r="Y8" s="193" t="s">
        <v>122</v>
      </c>
      <c r="Z8" s="193" t="s">
        <v>123</v>
      </c>
      <c r="AA8" s="193" t="s">
        <v>124</v>
      </c>
      <c r="AB8" s="201"/>
      <c r="AC8" s="189"/>
      <c r="AD8" s="202"/>
      <c r="AF8" s="244"/>
      <c r="AG8" s="13"/>
      <c r="AH8" s="247"/>
      <c r="AJ8" s="241"/>
    </row>
    <row r="9" spans="1:36" s="1" customFormat="1" ht="14.25" customHeight="1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49"/>
      <c r="M9" s="202"/>
      <c r="N9" s="217"/>
      <c r="O9" s="218"/>
      <c r="P9" s="218"/>
      <c r="Q9" s="21"/>
      <c r="R9" s="211"/>
      <c r="S9" s="211"/>
      <c r="T9" s="201"/>
      <c r="U9" s="189"/>
      <c r="V9" s="202"/>
      <c r="W9" s="24"/>
      <c r="X9" s="194"/>
      <c r="Y9" s="194"/>
      <c r="Z9" s="194"/>
      <c r="AA9" s="194"/>
      <c r="AB9" s="201"/>
      <c r="AC9" s="189"/>
      <c r="AD9" s="202"/>
      <c r="AF9" s="244"/>
      <c r="AG9" s="13"/>
      <c r="AH9" s="247"/>
      <c r="AJ9" s="241"/>
    </row>
    <row r="10" spans="1:36" s="1" customFormat="1" ht="14.25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49"/>
      <c r="M10" s="202"/>
      <c r="N10" s="217"/>
      <c r="O10" s="218"/>
      <c r="P10" s="218"/>
      <c r="Q10" s="21"/>
      <c r="R10" s="211"/>
      <c r="S10" s="211"/>
      <c r="T10" s="201"/>
      <c r="U10" s="189"/>
      <c r="V10" s="202"/>
      <c r="W10" s="24"/>
      <c r="X10" s="194"/>
      <c r="Y10" s="194"/>
      <c r="Z10" s="194"/>
      <c r="AA10" s="194"/>
      <c r="AB10" s="201"/>
      <c r="AC10" s="189"/>
      <c r="AD10" s="202"/>
      <c r="AF10" s="244"/>
      <c r="AG10" s="13"/>
      <c r="AH10" s="247"/>
      <c r="AJ10" s="241"/>
    </row>
    <row r="11" spans="1:36" s="1" customFormat="1" ht="18.75" customHeight="1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49"/>
      <c r="M11" s="202"/>
      <c r="N11" s="217"/>
      <c r="O11" s="218"/>
      <c r="P11" s="218"/>
      <c r="Q11" s="21"/>
      <c r="R11" s="211"/>
      <c r="S11" s="211"/>
      <c r="T11" s="201"/>
      <c r="U11" s="189"/>
      <c r="V11" s="202"/>
      <c r="W11" s="24"/>
      <c r="X11" s="195"/>
      <c r="Y11" s="195"/>
      <c r="Z11" s="195"/>
      <c r="AA11" s="195"/>
      <c r="AB11" s="201"/>
      <c r="AC11" s="189"/>
      <c r="AD11" s="202"/>
      <c r="AF11" s="244"/>
      <c r="AG11" s="13"/>
      <c r="AH11" s="247"/>
      <c r="AJ11" s="241"/>
    </row>
    <row r="12" spans="1:36" s="2" customFormat="1" ht="29.2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49"/>
      <c r="M12" s="202"/>
      <c r="N12" s="217"/>
      <c r="O12" s="218"/>
      <c r="P12" s="218"/>
      <c r="Q12" s="21"/>
      <c r="R12" s="43">
        <v>2</v>
      </c>
      <c r="S12" s="43">
        <v>3</v>
      </c>
      <c r="T12" s="201"/>
      <c r="U12" s="189"/>
      <c r="V12" s="202"/>
      <c r="W12" s="23"/>
      <c r="X12" s="62">
        <v>2</v>
      </c>
      <c r="Y12" s="62">
        <v>3</v>
      </c>
      <c r="Z12" s="62">
        <v>2</v>
      </c>
      <c r="AA12" s="62">
        <v>4</v>
      </c>
      <c r="AB12" s="201"/>
      <c r="AC12" s="189"/>
      <c r="AD12" s="202"/>
      <c r="AF12" s="245"/>
      <c r="AG12" s="7"/>
      <c r="AH12" s="248"/>
      <c r="AJ12" s="242"/>
    </row>
    <row r="13" spans="1:30" ht="17.25" customHeight="1">
      <c r="A13" s="10">
        <v>1</v>
      </c>
      <c r="B13" s="205" t="s">
        <v>41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12" t="s">
        <v>54</v>
      </c>
      <c r="M13" s="213"/>
      <c r="N13" s="214"/>
      <c r="O13" s="215">
        <v>2</v>
      </c>
      <c r="P13" s="215"/>
      <c r="Q13" s="30"/>
      <c r="R13" s="216"/>
      <c r="S13" s="216"/>
      <c r="T13" s="216"/>
      <c r="U13" s="216"/>
      <c r="V13" s="216"/>
      <c r="W13" s="18"/>
      <c r="X13" s="18"/>
      <c r="Y13" s="209"/>
      <c r="Z13" s="209"/>
      <c r="AA13" s="209"/>
      <c r="AB13" s="209"/>
      <c r="AC13" s="209"/>
      <c r="AD13" s="209"/>
    </row>
    <row r="14" spans="1:36" ht="17.25" customHeight="1">
      <c r="A14" s="63">
        <v>2</v>
      </c>
      <c r="B14" s="190" t="s">
        <v>42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38"/>
      <c r="M14" s="19"/>
      <c r="N14" s="39" t="s">
        <v>52</v>
      </c>
      <c r="O14" s="31">
        <v>9</v>
      </c>
      <c r="P14" s="31">
        <v>8</v>
      </c>
      <c r="Q14" s="30"/>
      <c r="R14" s="44">
        <f>R12*O14</f>
        <v>18</v>
      </c>
      <c r="S14" s="44">
        <f>S12*O14</f>
        <v>27</v>
      </c>
      <c r="T14" s="27">
        <f>SUM(R14:S14)</f>
        <v>45</v>
      </c>
      <c r="U14" s="28">
        <f>T14/2</f>
        <v>22.5</v>
      </c>
      <c r="V14" s="19">
        <f>T14/2</f>
        <v>22.5</v>
      </c>
      <c r="X14" s="57"/>
      <c r="Y14" s="57"/>
      <c r="Z14" s="57"/>
      <c r="AA14" s="57"/>
      <c r="AB14" s="57"/>
      <c r="AC14" s="57"/>
      <c r="AD14" s="57"/>
      <c r="AF14" s="28">
        <f>U14+AC14</f>
        <v>22.5</v>
      </c>
      <c r="AG14" s="16"/>
      <c r="AH14" s="34">
        <f>V14+AD14</f>
        <v>22.5</v>
      </c>
      <c r="AI14" s="16"/>
      <c r="AJ14" s="36">
        <f>SUM(AF14:AH14)</f>
        <v>45</v>
      </c>
    </row>
    <row r="15" spans="1:36" ht="17.25" customHeight="1">
      <c r="A15" s="63">
        <v>3</v>
      </c>
      <c r="B15" s="190" t="s">
        <v>1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8"/>
      <c r="M15" s="19"/>
      <c r="N15" s="39" t="s">
        <v>52</v>
      </c>
      <c r="O15" s="31">
        <v>3</v>
      </c>
      <c r="P15" s="31">
        <v>3</v>
      </c>
      <c r="Q15" s="30"/>
      <c r="R15" s="44">
        <f>R12*O15</f>
        <v>6</v>
      </c>
      <c r="S15" s="44">
        <f>S12*O15</f>
        <v>9</v>
      </c>
      <c r="T15" s="27">
        <f>SUM(R15:S15)</f>
        <v>15</v>
      </c>
      <c r="U15" s="28">
        <f>T15/2</f>
        <v>7.5</v>
      </c>
      <c r="V15" s="19">
        <f>T15/2</f>
        <v>7.5</v>
      </c>
      <c r="X15" s="57"/>
      <c r="Y15" s="57"/>
      <c r="Z15" s="57"/>
      <c r="AA15" s="57"/>
      <c r="AB15" s="57"/>
      <c r="AC15" s="57"/>
      <c r="AD15" s="57"/>
      <c r="AF15" s="28">
        <f aca="true" t="shared" si="0" ref="AF15:AF58">U15+AC15</f>
        <v>7.5</v>
      </c>
      <c r="AG15" s="16"/>
      <c r="AH15" s="34">
        <f aca="true" t="shared" si="1" ref="AH15:AH58">V15+AD15</f>
        <v>7.5</v>
      </c>
      <c r="AI15" s="16"/>
      <c r="AJ15" s="36">
        <f aca="true" t="shared" si="2" ref="AJ15:AJ58">SUM(AF15:AH15)</f>
        <v>15</v>
      </c>
    </row>
    <row r="16" spans="1:36" ht="17.25" customHeight="1">
      <c r="A16" s="63">
        <v>4</v>
      </c>
      <c r="B16" s="190" t="s">
        <v>2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8"/>
      <c r="M16" s="19"/>
      <c r="N16" s="39" t="s">
        <v>52</v>
      </c>
      <c r="O16" s="31">
        <v>2</v>
      </c>
      <c r="P16" s="31">
        <v>2</v>
      </c>
      <c r="Q16" s="30"/>
      <c r="R16" s="44">
        <f>R12*O16</f>
        <v>4</v>
      </c>
      <c r="S16" s="44">
        <f>S12*O16</f>
        <v>6</v>
      </c>
      <c r="T16" s="27">
        <f>SUM(R16:S16)</f>
        <v>10</v>
      </c>
      <c r="U16" s="28">
        <f>T16/2</f>
        <v>5</v>
      </c>
      <c r="V16" s="19">
        <f>T16/2</f>
        <v>5</v>
      </c>
      <c r="X16" s="57"/>
      <c r="Y16" s="57"/>
      <c r="Z16" s="57"/>
      <c r="AA16" s="57"/>
      <c r="AB16" s="57"/>
      <c r="AC16" s="57"/>
      <c r="AD16" s="57"/>
      <c r="AF16" s="28">
        <f t="shared" si="0"/>
        <v>5</v>
      </c>
      <c r="AG16" s="16"/>
      <c r="AH16" s="34">
        <f t="shared" si="1"/>
        <v>5</v>
      </c>
      <c r="AI16" s="16"/>
      <c r="AJ16" s="36">
        <f t="shared" si="2"/>
        <v>10</v>
      </c>
    </row>
    <row r="17" spans="1:36" ht="17.25" customHeight="1">
      <c r="A17" s="62">
        <v>5</v>
      </c>
      <c r="B17" s="205" t="s">
        <v>55</v>
      </c>
      <c r="C17" s="205"/>
      <c r="D17" s="205"/>
      <c r="E17" s="205"/>
      <c r="F17" s="205"/>
      <c r="G17" s="205"/>
      <c r="H17" s="205"/>
      <c r="I17" s="205"/>
      <c r="J17" s="205"/>
      <c r="K17" s="205"/>
      <c r="L17" s="38"/>
      <c r="M17" s="19"/>
      <c r="N17" s="39" t="s">
        <v>52</v>
      </c>
      <c r="O17" s="31">
        <v>24</v>
      </c>
      <c r="P17" s="31">
        <v>24</v>
      </c>
      <c r="Q17" s="30"/>
      <c r="R17" s="31"/>
      <c r="S17" s="31"/>
      <c r="T17" s="31"/>
      <c r="U17" s="31"/>
      <c r="V17" s="31"/>
      <c r="X17" s="57"/>
      <c r="Y17" s="57"/>
      <c r="Z17" s="20">
        <f>Z12*O17</f>
        <v>48</v>
      </c>
      <c r="AA17" s="20">
        <f>AA12*O17</f>
        <v>96</v>
      </c>
      <c r="AB17" s="27">
        <f>SUM(X17:AA17)</f>
        <v>144</v>
      </c>
      <c r="AC17" s="28">
        <f>AB17/2</f>
        <v>72</v>
      </c>
      <c r="AD17" s="19">
        <f>AB17/2</f>
        <v>72</v>
      </c>
      <c r="AF17" s="28">
        <f t="shared" si="0"/>
        <v>72</v>
      </c>
      <c r="AG17" s="16"/>
      <c r="AH17" s="34">
        <f t="shared" si="1"/>
        <v>72</v>
      </c>
      <c r="AI17" s="16"/>
      <c r="AJ17" s="36">
        <f t="shared" si="2"/>
        <v>144</v>
      </c>
    </row>
    <row r="18" spans="1:36" ht="17.25" customHeight="1">
      <c r="A18" s="62">
        <v>6</v>
      </c>
      <c r="B18" s="205" t="s">
        <v>3</v>
      </c>
      <c r="C18" s="205"/>
      <c r="D18" s="205"/>
      <c r="E18" s="205"/>
      <c r="F18" s="205"/>
      <c r="G18" s="205"/>
      <c r="H18" s="205"/>
      <c r="I18" s="205"/>
      <c r="J18" s="205"/>
      <c r="K18" s="205"/>
      <c r="L18" s="38"/>
      <c r="M18" s="19"/>
      <c r="N18" s="39" t="s">
        <v>52</v>
      </c>
      <c r="O18" s="31">
        <v>3</v>
      </c>
      <c r="P18" s="31">
        <v>3</v>
      </c>
      <c r="Q18" s="30"/>
      <c r="R18" s="31"/>
      <c r="S18" s="31"/>
      <c r="T18" s="31"/>
      <c r="U18" s="31"/>
      <c r="V18" s="31"/>
      <c r="X18" s="20">
        <f>X12*O18</f>
        <v>6</v>
      </c>
      <c r="Y18" s="20">
        <f>Y12*O18</f>
        <v>9</v>
      </c>
      <c r="Z18" s="57"/>
      <c r="AA18" s="57"/>
      <c r="AB18" s="27">
        <f>SUM(X18:AA18)</f>
        <v>15</v>
      </c>
      <c r="AC18" s="28">
        <f>AB18/2</f>
        <v>7.5</v>
      </c>
      <c r="AD18" s="19">
        <f>AB18/2</f>
        <v>7.5</v>
      </c>
      <c r="AF18" s="28">
        <f t="shared" si="0"/>
        <v>7.5</v>
      </c>
      <c r="AG18" s="16"/>
      <c r="AH18" s="34">
        <f t="shared" si="1"/>
        <v>7.5</v>
      </c>
      <c r="AI18" s="16"/>
      <c r="AJ18" s="36">
        <f t="shared" si="2"/>
        <v>15</v>
      </c>
    </row>
    <row r="19" spans="1:36" ht="17.25" customHeight="1">
      <c r="A19" s="62">
        <v>7</v>
      </c>
      <c r="B19" s="205" t="s">
        <v>4</v>
      </c>
      <c r="C19" s="205"/>
      <c r="D19" s="205"/>
      <c r="E19" s="205"/>
      <c r="F19" s="205"/>
      <c r="G19" s="205"/>
      <c r="H19" s="205"/>
      <c r="I19" s="205"/>
      <c r="J19" s="205"/>
      <c r="K19" s="205"/>
      <c r="L19" s="38"/>
      <c r="M19" s="19"/>
      <c r="N19" s="39" t="s">
        <v>52</v>
      </c>
      <c r="O19" s="31">
        <v>4</v>
      </c>
      <c r="P19" s="31">
        <v>4</v>
      </c>
      <c r="Q19" s="30"/>
      <c r="R19" s="31"/>
      <c r="S19" s="31"/>
      <c r="T19" s="31"/>
      <c r="U19" s="31"/>
      <c r="V19" s="31"/>
      <c r="X19" s="20">
        <f>X12*O19</f>
        <v>8</v>
      </c>
      <c r="Y19" s="20">
        <f>Y12*O19</f>
        <v>12</v>
      </c>
      <c r="Z19" s="57"/>
      <c r="AA19" s="57"/>
      <c r="AB19" s="27">
        <f>SUM(X19:AA19)</f>
        <v>20</v>
      </c>
      <c r="AC19" s="28">
        <f>AB19/2</f>
        <v>10</v>
      </c>
      <c r="AD19" s="19">
        <f>AB19/2</f>
        <v>10</v>
      </c>
      <c r="AF19" s="28">
        <f t="shared" si="0"/>
        <v>10</v>
      </c>
      <c r="AG19" s="16"/>
      <c r="AH19" s="34">
        <f t="shared" si="1"/>
        <v>10</v>
      </c>
      <c r="AI19" s="16"/>
      <c r="AJ19" s="36">
        <f t="shared" si="2"/>
        <v>20</v>
      </c>
    </row>
    <row r="20" spans="1:36" ht="17.25" customHeight="1">
      <c r="A20" s="10">
        <v>8</v>
      </c>
      <c r="B20" s="205" t="s">
        <v>37</v>
      </c>
      <c r="C20" s="205"/>
      <c r="D20" s="205"/>
      <c r="E20" s="205"/>
      <c r="F20" s="205"/>
      <c r="G20" s="205"/>
      <c r="H20" s="205"/>
      <c r="I20" s="205"/>
      <c r="J20" s="205"/>
      <c r="K20" s="205"/>
      <c r="L20" s="40"/>
      <c r="M20" s="41"/>
      <c r="N20" s="39" t="s">
        <v>52</v>
      </c>
      <c r="O20" s="31">
        <v>5</v>
      </c>
      <c r="P20" s="31">
        <v>5</v>
      </c>
      <c r="Q20" s="30"/>
      <c r="R20" s="31"/>
      <c r="S20" s="31"/>
      <c r="T20" s="31"/>
      <c r="U20" s="31"/>
      <c r="V20" s="31"/>
      <c r="X20" s="57"/>
      <c r="Y20" s="57"/>
      <c r="Z20" s="57"/>
      <c r="AA20" s="57"/>
      <c r="AB20" s="57"/>
      <c r="AC20" s="57"/>
      <c r="AD20" s="57"/>
      <c r="AF20" s="28">
        <f t="shared" si="0"/>
        <v>0</v>
      </c>
      <c r="AG20" s="16"/>
      <c r="AH20" s="34">
        <f t="shared" si="1"/>
        <v>0</v>
      </c>
      <c r="AI20" s="16"/>
      <c r="AJ20" s="36">
        <f t="shared" si="2"/>
        <v>0</v>
      </c>
    </row>
    <row r="21" spans="1:36" ht="17.25" customHeight="1">
      <c r="A21" s="10">
        <v>9</v>
      </c>
      <c r="B21" s="205" t="s">
        <v>5</v>
      </c>
      <c r="C21" s="205"/>
      <c r="D21" s="205"/>
      <c r="E21" s="205"/>
      <c r="F21" s="205"/>
      <c r="G21" s="205"/>
      <c r="H21" s="205"/>
      <c r="I21" s="205"/>
      <c r="J21" s="205"/>
      <c r="K21" s="205"/>
      <c r="L21" s="40"/>
      <c r="M21" s="41"/>
      <c r="N21" s="39" t="s">
        <v>52</v>
      </c>
      <c r="O21" s="31">
        <v>4</v>
      </c>
      <c r="P21" s="31">
        <v>4</v>
      </c>
      <c r="Q21" s="30"/>
      <c r="R21" s="31"/>
      <c r="S21" s="31"/>
      <c r="T21" s="31"/>
      <c r="U21" s="31"/>
      <c r="V21" s="31"/>
      <c r="X21" s="57"/>
      <c r="Y21" s="57"/>
      <c r="Z21" s="57"/>
      <c r="AA21" s="57"/>
      <c r="AB21" s="57"/>
      <c r="AC21" s="57"/>
      <c r="AD21" s="57"/>
      <c r="AF21" s="28">
        <f t="shared" si="0"/>
        <v>0</v>
      </c>
      <c r="AG21" s="16"/>
      <c r="AH21" s="34">
        <f t="shared" si="1"/>
        <v>0</v>
      </c>
      <c r="AI21" s="16"/>
      <c r="AJ21" s="36">
        <f t="shared" si="2"/>
        <v>0</v>
      </c>
    </row>
    <row r="22" spans="1:36" s="16" customFormat="1" ht="17.25" customHeight="1">
      <c r="A22" s="25">
        <v>10</v>
      </c>
      <c r="B22" s="190" t="s">
        <v>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40" t="s">
        <v>36</v>
      </c>
      <c r="M22" s="41"/>
      <c r="N22" s="39"/>
      <c r="O22" s="31">
        <v>4</v>
      </c>
      <c r="P22" s="31">
        <v>4</v>
      </c>
      <c r="Q22" s="30"/>
      <c r="R22" s="31"/>
      <c r="S22" s="31"/>
      <c r="T22" s="31"/>
      <c r="U22" s="31"/>
      <c r="V22" s="31"/>
      <c r="W22" s="30"/>
      <c r="X22" s="57"/>
      <c r="Y22" s="57"/>
      <c r="Z22" s="57"/>
      <c r="AA22" s="57"/>
      <c r="AB22" s="57"/>
      <c r="AC22" s="57"/>
      <c r="AD22" s="57"/>
      <c r="AF22" s="28">
        <f t="shared" si="0"/>
        <v>0</v>
      </c>
      <c r="AH22" s="34">
        <f t="shared" si="1"/>
        <v>0</v>
      </c>
      <c r="AJ22" s="36">
        <f t="shared" si="2"/>
        <v>0</v>
      </c>
    </row>
    <row r="23" spans="1:36" s="16" customFormat="1" ht="17.25" customHeight="1">
      <c r="A23" s="25">
        <v>11</v>
      </c>
      <c r="B23" s="190" t="s">
        <v>43</v>
      </c>
      <c r="C23" s="190"/>
      <c r="D23" s="190"/>
      <c r="E23" s="190"/>
      <c r="F23" s="190"/>
      <c r="G23" s="190"/>
      <c r="H23" s="190"/>
      <c r="I23" s="190"/>
      <c r="J23" s="190"/>
      <c r="K23" s="190"/>
      <c r="L23" s="40" t="s">
        <v>36</v>
      </c>
      <c r="M23" s="41"/>
      <c r="N23" s="39"/>
      <c r="O23" s="31">
        <v>11</v>
      </c>
      <c r="P23" s="31">
        <v>11</v>
      </c>
      <c r="Q23" s="30"/>
      <c r="R23" s="31"/>
      <c r="S23" s="31"/>
      <c r="T23" s="31"/>
      <c r="U23" s="31"/>
      <c r="V23" s="31"/>
      <c r="W23" s="30"/>
      <c r="X23" s="57"/>
      <c r="Y23" s="57"/>
      <c r="Z23" s="57"/>
      <c r="AA23" s="57"/>
      <c r="AB23" s="57"/>
      <c r="AC23" s="57"/>
      <c r="AD23" s="57"/>
      <c r="AF23" s="28">
        <f t="shared" si="0"/>
        <v>0</v>
      </c>
      <c r="AH23" s="34">
        <f t="shared" si="1"/>
        <v>0</v>
      </c>
      <c r="AJ23" s="36">
        <f t="shared" si="2"/>
        <v>0</v>
      </c>
    </row>
    <row r="24" spans="1:36" s="16" customFormat="1" ht="17.25" customHeight="1">
      <c r="A24" s="25">
        <v>12</v>
      </c>
      <c r="B24" s="190" t="s">
        <v>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40" t="s">
        <v>36</v>
      </c>
      <c r="M24" s="41"/>
      <c r="N24" s="39"/>
      <c r="O24" s="31">
        <v>8</v>
      </c>
      <c r="P24" s="31">
        <v>8</v>
      </c>
      <c r="Q24" s="30"/>
      <c r="R24" s="31"/>
      <c r="S24" s="31"/>
      <c r="T24" s="31"/>
      <c r="U24" s="31"/>
      <c r="V24" s="31"/>
      <c r="W24" s="30"/>
      <c r="X24" s="57"/>
      <c r="Y24" s="57"/>
      <c r="Z24" s="57"/>
      <c r="AA24" s="57"/>
      <c r="AB24" s="57"/>
      <c r="AC24" s="57"/>
      <c r="AD24" s="57"/>
      <c r="AF24" s="28">
        <f t="shared" si="0"/>
        <v>0</v>
      </c>
      <c r="AH24" s="34">
        <f t="shared" si="1"/>
        <v>0</v>
      </c>
      <c r="AJ24" s="36">
        <f t="shared" si="2"/>
        <v>0</v>
      </c>
    </row>
    <row r="25" spans="1:36" s="16" customFormat="1" ht="17.25" customHeight="1">
      <c r="A25" s="25">
        <v>13</v>
      </c>
      <c r="B25" s="190" t="s">
        <v>44</v>
      </c>
      <c r="C25" s="190"/>
      <c r="D25" s="190"/>
      <c r="E25" s="190"/>
      <c r="F25" s="190"/>
      <c r="G25" s="190"/>
      <c r="H25" s="190"/>
      <c r="I25" s="190"/>
      <c r="J25" s="190"/>
      <c r="K25" s="190"/>
      <c r="L25" s="40"/>
      <c r="M25" s="41"/>
      <c r="N25" s="39" t="s">
        <v>52</v>
      </c>
      <c r="O25" s="31">
        <v>6</v>
      </c>
      <c r="P25" s="31">
        <v>6</v>
      </c>
      <c r="Q25" s="30"/>
      <c r="R25" s="31"/>
      <c r="S25" s="31"/>
      <c r="T25" s="31"/>
      <c r="U25" s="31"/>
      <c r="V25" s="31"/>
      <c r="W25" s="30"/>
      <c r="X25" s="57"/>
      <c r="Y25" s="57"/>
      <c r="Z25" s="57"/>
      <c r="AA25" s="57"/>
      <c r="AB25" s="57"/>
      <c r="AC25" s="57"/>
      <c r="AD25" s="57"/>
      <c r="AF25" s="28">
        <f t="shared" si="0"/>
        <v>0</v>
      </c>
      <c r="AH25" s="34">
        <f t="shared" si="1"/>
        <v>0</v>
      </c>
      <c r="AJ25" s="36">
        <f t="shared" si="2"/>
        <v>0</v>
      </c>
    </row>
    <row r="26" spans="1:36" s="16" customFormat="1" ht="17.25" customHeight="1">
      <c r="A26" s="25">
        <v>14</v>
      </c>
      <c r="B26" s="190" t="s">
        <v>8</v>
      </c>
      <c r="C26" s="190"/>
      <c r="D26" s="190"/>
      <c r="E26" s="190"/>
      <c r="F26" s="190"/>
      <c r="G26" s="190"/>
      <c r="H26" s="190"/>
      <c r="I26" s="190"/>
      <c r="J26" s="190"/>
      <c r="K26" s="190"/>
      <c r="L26" s="40"/>
      <c r="M26" s="41"/>
      <c r="N26" s="39" t="s">
        <v>52</v>
      </c>
      <c r="O26" s="31">
        <v>4</v>
      </c>
      <c r="P26" s="31">
        <v>4</v>
      </c>
      <c r="Q26" s="30"/>
      <c r="R26" s="31"/>
      <c r="S26" s="31"/>
      <c r="T26" s="31"/>
      <c r="U26" s="31"/>
      <c r="V26" s="31"/>
      <c r="W26" s="30"/>
      <c r="X26" s="57"/>
      <c r="Y26" s="57"/>
      <c r="Z26" s="57"/>
      <c r="AA26" s="57"/>
      <c r="AB26" s="57"/>
      <c r="AC26" s="57"/>
      <c r="AD26" s="57"/>
      <c r="AF26" s="28">
        <f t="shared" si="0"/>
        <v>0</v>
      </c>
      <c r="AH26" s="34">
        <f t="shared" si="1"/>
        <v>0</v>
      </c>
      <c r="AJ26" s="36">
        <f t="shared" si="2"/>
        <v>0</v>
      </c>
    </row>
    <row r="27" spans="1:36" s="16" customFormat="1" ht="17.25" customHeight="1">
      <c r="A27" s="25">
        <v>15</v>
      </c>
      <c r="B27" s="190" t="s">
        <v>9</v>
      </c>
      <c r="C27" s="190"/>
      <c r="D27" s="190"/>
      <c r="E27" s="190"/>
      <c r="F27" s="190"/>
      <c r="G27" s="190"/>
      <c r="H27" s="190"/>
      <c r="I27" s="190"/>
      <c r="J27" s="190"/>
      <c r="K27" s="190"/>
      <c r="L27" s="40"/>
      <c r="M27" s="41"/>
      <c r="N27" s="39" t="s">
        <v>52</v>
      </c>
      <c r="O27" s="31">
        <v>3</v>
      </c>
      <c r="P27" s="31">
        <v>3</v>
      </c>
      <c r="Q27" s="30"/>
      <c r="R27" s="31"/>
      <c r="S27" s="31"/>
      <c r="T27" s="31"/>
      <c r="U27" s="31"/>
      <c r="V27" s="31"/>
      <c r="W27" s="30"/>
      <c r="X27" s="57"/>
      <c r="Y27" s="57"/>
      <c r="Z27" s="57"/>
      <c r="AA27" s="57"/>
      <c r="AB27" s="57"/>
      <c r="AC27" s="57"/>
      <c r="AD27" s="57"/>
      <c r="AF27" s="28">
        <f t="shared" si="0"/>
        <v>0</v>
      </c>
      <c r="AH27" s="34">
        <f t="shared" si="1"/>
        <v>0</v>
      </c>
      <c r="AJ27" s="36">
        <f t="shared" si="2"/>
        <v>0</v>
      </c>
    </row>
    <row r="28" spans="1:36" s="16" customFormat="1" ht="17.25" customHeight="1">
      <c r="A28" s="25">
        <v>16</v>
      </c>
      <c r="B28" s="190" t="s">
        <v>10</v>
      </c>
      <c r="C28" s="190"/>
      <c r="D28" s="190"/>
      <c r="E28" s="190"/>
      <c r="F28" s="190"/>
      <c r="G28" s="190"/>
      <c r="H28" s="190"/>
      <c r="I28" s="190"/>
      <c r="J28" s="190"/>
      <c r="K28" s="190"/>
      <c r="L28" s="40"/>
      <c r="M28" s="41"/>
      <c r="N28" s="39" t="s">
        <v>52</v>
      </c>
      <c r="O28" s="31">
        <v>6</v>
      </c>
      <c r="P28" s="31">
        <v>6</v>
      </c>
      <c r="Q28" s="30"/>
      <c r="R28" s="31"/>
      <c r="S28" s="31"/>
      <c r="T28" s="31"/>
      <c r="U28" s="31"/>
      <c r="V28" s="31"/>
      <c r="W28" s="30"/>
      <c r="X28" s="57"/>
      <c r="Y28" s="57"/>
      <c r="Z28" s="57"/>
      <c r="AA28" s="57"/>
      <c r="AB28" s="57"/>
      <c r="AC28" s="57"/>
      <c r="AD28" s="57"/>
      <c r="AF28" s="28">
        <f t="shared" si="0"/>
        <v>0</v>
      </c>
      <c r="AH28" s="34">
        <f t="shared" si="1"/>
        <v>0</v>
      </c>
      <c r="AJ28" s="36">
        <f t="shared" si="2"/>
        <v>0</v>
      </c>
    </row>
    <row r="29" spans="1:36" s="16" customFormat="1" ht="17.25" customHeight="1">
      <c r="A29" s="25">
        <v>17</v>
      </c>
      <c r="B29" s="190" t="s">
        <v>11</v>
      </c>
      <c r="C29" s="190"/>
      <c r="D29" s="190"/>
      <c r="E29" s="190"/>
      <c r="F29" s="190"/>
      <c r="G29" s="190"/>
      <c r="H29" s="190"/>
      <c r="I29" s="190"/>
      <c r="J29" s="190"/>
      <c r="K29" s="190"/>
      <c r="L29" s="40" t="s">
        <v>36</v>
      </c>
      <c r="M29" s="41"/>
      <c r="N29" s="39"/>
      <c r="O29" s="31">
        <v>8</v>
      </c>
      <c r="P29" s="31">
        <v>8</v>
      </c>
      <c r="Q29" s="30"/>
      <c r="R29" s="31"/>
      <c r="S29" s="31"/>
      <c r="T29" s="31"/>
      <c r="U29" s="31"/>
      <c r="V29" s="31"/>
      <c r="W29" s="30"/>
      <c r="X29" s="57"/>
      <c r="Y29" s="57"/>
      <c r="Z29" s="57"/>
      <c r="AA29" s="57"/>
      <c r="AB29" s="57"/>
      <c r="AC29" s="57"/>
      <c r="AD29" s="57"/>
      <c r="AF29" s="28">
        <f t="shared" si="0"/>
        <v>0</v>
      </c>
      <c r="AH29" s="34">
        <f t="shared" si="1"/>
        <v>0</v>
      </c>
      <c r="AJ29" s="36">
        <f t="shared" si="2"/>
        <v>0</v>
      </c>
    </row>
    <row r="30" spans="1:36" s="16" customFormat="1" ht="17.25" customHeight="1">
      <c r="A30" s="25">
        <v>18</v>
      </c>
      <c r="B30" s="206" t="s">
        <v>45</v>
      </c>
      <c r="C30" s="207"/>
      <c r="D30" s="207"/>
      <c r="E30" s="207"/>
      <c r="F30" s="207"/>
      <c r="G30" s="207"/>
      <c r="H30" s="207"/>
      <c r="I30" s="207"/>
      <c r="J30" s="207"/>
      <c r="K30" s="208"/>
      <c r="L30" s="40" t="s">
        <v>36</v>
      </c>
      <c r="M30" s="41"/>
      <c r="N30" s="39"/>
      <c r="O30" s="31" t="s">
        <v>62</v>
      </c>
      <c r="P30" s="31">
        <v>8</v>
      </c>
      <c r="Q30" s="30"/>
      <c r="R30" s="31"/>
      <c r="S30" s="31"/>
      <c r="T30" s="31"/>
      <c r="U30" s="31"/>
      <c r="V30" s="31"/>
      <c r="W30" s="30"/>
      <c r="X30" s="57"/>
      <c r="Y30" s="57"/>
      <c r="Z30" s="57"/>
      <c r="AA30" s="57"/>
      <c r="AB30" s="57"/>
      <c r="AC30" s="57"/>
      <c r="AD30" s="57"/>
      <c r="AF30" s="28">
        <f t="shared" si="0"/>
        <v>0</v>
      </c>
      <c r="AH30" s="34">
        <f t="shared" si="1"/>
        <v>0</v>
      </c>
      <c r="AJ30" s="36">
        <f t="shared" si="2"/>
        <v>0</v>
      </c>
    </row>
    <row r="31" spans="1:36" s="16" customFormat="1" ht="17.25" customHeight="1">
      <c r="A31" s="25">
        <v>19</v>
      </c>
      <c r="B31" s="190" t="s">
        <v>12</v>
      </c>
      <c r="C31" s="190"/>
      <c r="D31" s="190"/>
      <c r="E31" s="190"/>
      <c r="F31" s="190"/>
      <c r="G31" s="190"/>
      <c r="H31" s="190"/>
      <c r="I31" s="190"/>
      <c r="J31" s="190"/>
      <c r="K31" s="190"/>
      <c r="L31" s="40" t="s">
        <v>36</v>
      </c>
      <c r="M31" s="41"/>
      <c r="N31" s="39"/>
      <c r="O31" s="31" t="s">
        <v>64</v>
      </c>
      <c r="P31" s="31">
        <v>9</v>
      </c>
      <c r="Q31" s="30"/>
      <c r="R31" s="31"/>
      <c r="S31" s="31"/>
      <c r="T31" s="31"/>
      <c r="U31" s="31"/>
      <c r="V31" s="31"/>
      <c r="W31" s="30"/>
      <c r="X31" s="57"/>
      <c r="Y31" s="57"/>
      <c r="Z31" s="57"/>
      <c r="AA31" s="57"/>
      <c r="AB31" s="57"/>
      <c r="AC31" s="57"/>
      <c r="AD31" s="57"/>
      <c r="AF31" s="28">
        <f t="shared" si="0"/>
        <v>0</v>
      </c>
      <c r="AH31" s="34">
        <f t="shared" si="1"/>
        <v>0</v>
      </c>
      <c r="AJ31" s="36">
        <f t="shared" si="2"/>
        <v>0</v>
      </c>
    </row>
    <row r="32" spans="1:36" ht="17.25" customHeight="1">
      <c r="A32" s="62">
        <v>20</v>
      </c>
      <c r="B32" s="205" t="s">
        <v>13</v>
      </c>
      <c r="C32" s="205"/>
      <c r="D32" s="205"/>
      <c r="E32" s="205"/>
      <c r="F32" s="205"/>
      <c r="G32" s="205"/>
      <c r="H32" s="205"/>
      <c r="I32" s="205"/>
      <c r="J32" s="205"/>
      <c r="K32" s="205"/>
      <c r="L32" s="40"/>
      <c r="M32" s="41"/>
      <c r="N32" s="39" t="s">
        <v>52</v>
      </c>
      <c r="O32" s="31">
        <v>3</v>
      </c>
      <c r="P32" s="31">
        <v>3</v>
      </c>
      <c r="Q32" s="30"/>
      <c r="R32" s="31"/>
      <c r="S32" s="31"/>
      <c r="T32" s="31"/>
      <c r="U32" s="31"/>
      <c r="V32" s="31"/>
      <c r="X32" s="20">
        <f>X12*O32</f>
        <v>6</v>
      </c>
      <c r="Y32" s="20">
        <f>Y12*O32</f>
        <v>9</v>
      </c>
      <c r="Z32" s="57"/>
      <c r="AA32" s="57"/>
      <c r="AB32" s="27">
        <f>SUM(X32:AA32)</f>
        <v>15</v>
      </c>
      <c r="AC32" s="28">
        <f>AB32/2</f>
        <v>7.5</v>
      </c>
      <c r="AD32" s="19">
        <f>AB32/2</f>
        <v>7.5</v>
      </c>
      <c r="AF32" s="28">
        <f t="shared" si="0"/>
        <v>7.5</v>
      </c>
      <c r="AG32" s="16"/>
      <c r="AH32" s="34">
        <f t="shared" si="1"/>
        <v>7.5</v>
      </c>
      <c r="AI32" s="16"/>
      <c r="AJ32" s="36">
        <f t="shared" si="2"/>
        <v>15</v>
      </c>
    </row>
    <row r="33" spans="1:36" ht="17.25" customHeight="1">
      <c r="A33" s="62">
        <v>21</v>
      </c>
      <c r="B33" s="205" t="s">
        <v>14</v>
      </c>
      <c r="C33" s="205"/>
      <c r="D33" s="205"/>
      <c r="E33" s="205"/>
      <c r="F33" s="205"/>
      <c r="G33" s="205"/>
      <c r="H33" s="205"/>
      <c r="I33" s="205"/>
      <c r="J33" s="205"/>
      <c r="K33" s="205"/>
      <c r="L33" s="40"/>
      <c r="M33" s="41"/>
      <c r="N33" s="39" t="s">
        <v>52</v>
      </c>
      <c r="O33" s="31">
        <v>5</v>
      </c>
      <c r="P33" s="31">
        <v>5</v>
      </c>
      <c r="Q33" s="30"/>
      <c r="R33" s="31"/>
      <c r="S33" s="31"/>
      <c r="T33" s="31"/>
      <c r="U33" s="31"/>
      <c r="V33" s="31"/>
      <c r="X33" s="20">
        <f>X12*O33</f>
        <v>10</v>
      </c>
      <c r="Y33" s="20">
        <f>Y12*O33</f>
        <v>15</v>
      </c>
      <c r="Z33" s="57"/>
      <c r="AA33" s="57"/>
      <c r="AB33" s="27">
        <f>SUM(X33:AA33)</f>
        <v>25</v>
      </c>
      <c r="AC33" s="28">
        <f>AB33/2</f>
        <v>12.5</v>
      </c>
      <c r="AD33" s="19">
        <f>AB33/2</f>
        <v>12.5</v>
      </c>
      <c r="AF33" s="28">
        <f t="shared" si="0"/>
        <v>12.5</v>
      </c>
      <c r="AG33" s="16"/>
      <c r="AH33" s="34">
        <f t="shared" si="1"/>
        <v>12.5</v>
      </c>
      <c r="AI33" s="16"/>
      <c r="AJ33" s="36">
        <f t="shared" si="2"/>
        <v>25</v>
      </c>
    </row>
    <row r="34" spans="1:36" ht="17.25" customHeight="1">
      <c r="A34" s="62">
        <v>22</v>
      </c>
      <c r="B34" s="205" t="s">
        <v>46</v>
      </c>
      <c r="C34" s="205"/>
      <c r="D34" s="205"/>
      <c r="E34" s="205"/>
      <c r="F34" s="205"/>
      <c r="G34" s="205"/>
      <c r="H34" s="205"/>
      <c r="I34" s="205"/>
      <c r="J34" s="205"/>
      <c r="K34" s="205"/>
      <c r="L34" s="40"/>
      <c r="M34" s="41"/>
      <c r="N34" s="39" t="s">
        <v>52</v>
      </c>
      <c r="O34" s="31" t="s">
        <v>63</v>
      </c>
      <c r="P34" s="31">
        <v>6</v>
      </c>
      <c r="Q34" s="30"/>
      <c r="R34" s="31"/>
      <c r="S34" s="31"/>
      <c r="T34" s="31"/>
      <c r="U34" s="31"/>
      <c r="V34" s="31"/>
      <c r="X34" s="20">
        <f>X12*5</f>
        <v>10</v>
      </c>
      <c r="Y34" s="20">
        <f>Y12*5</f>
        <v>15</v>
      </c>
      <c r="Z34" s="57"/>
      <c r="AA34" s="57"/>
      <c r="AB34" s="27">
        <f>SUM(X34:AA34)</f>
        <v>25</v>
      </c>
      <c r="AC34" s="28">
        <f>AB34/2</f>
        <v>12.5</v>
      </c>
      <c r="AD34" s="19">
        <f>AB34/2</f>
        <v>12.5</v>
      </c>
      <c r="AF34" s="28">
        <f t="shared" si="0"/>
        <v>12.5</v>
      </c>
      <c r="AG34" s="16"/>
      <c r="AH34" s="34">
        <f t="shared" si="1"/>
        <v>12.5</v>
      </c>
      <c r="AI34" s="16"/>
      <c r="AJ34" s="36">
        <f t="shared" si="2"/>
        <v>25</v>
      </c>
    </row>
    <row r="35" spans="1:36" ht="17.25" customHeight="1">
      <c r="A35" s="62">
        <v>23</v>
      </c>
      <c r="B35" s="205" t="s">
        <v>15</v>
      </c>
      <c r="C35" s="205"/>
      <c r="D35" s="205"/>
      <c r="E35" s="205"/>
      <c r="F35" s="205"/>
      <c r="G35" s="205"/>
      <c r="H35" s="205"/>
      <c r="I35" s="205"/>
      <c r="J35" s="205"/>
      <c r="K35" s="205"/>
      <c r="L35" s="40"/>
      <c r="M35" s="41"/>
      <c r="N35" s="39" t="s">
        <v>52</v>
      </c>
      <c r="O35" s="31">
        <v>2</v>
      </c>
      <c r="P35" s="31">
        <v>2</v>
      </c>
      <c r="Q35" s="30"/>
      <c r="R35" s="31"/>
      <c r="S35" s="31"/>
      <c r="T35" s="31"/>
      <c r="U35" s="31"/>
      <c r="V35" s="31"/>
      <c r="X35" s="20">
        <f>X12*O35</f>
        <v>4</v>
      </c>
      <c r="Y35" s="20">
        <f>Y12*O35</f>
        <v>6</v>
      </c>
      <c r="Z35" s="57"/>
      <c r="AA35" s="57"/>
      <c r="AB35" s="27">
        <f>SUM(X35:AA35)</f>
        <v>10</v>
      </c>
      <c r="AC35" s="28">
        <f>AB35/2</f>
        <v>5</v>
      </c>
      <c r="AD35" s="19">
        <f>AB35/2</f>
        <v>5</v>
      </c>
      <c r="AF35" s="28">
        <f t="shared" si="0"/>
        <v>5</v>
      </c>
      <c r="AG35" s="16"/>
      <c r="AH35" s="34">
        <f t="shared" si="1"/>
        <v>5</v>
      </c>
      <c r="AI35" s="16"/>
      <c r="AJ35" s="36">
        <f t="shared" si="2"/>
        <v>10</v>
      </c>
    </row>
    <row r="36" spans="1:36" ht="17.25" customHeight="1">
      <c r="A36" s="62">
        <v>24</v>
      </c>
      <c r="B36" s="205" t="s">
        <v>16</v>
      </c>
      <c r="C36" s="205"/>
      <c r="D36" s="205"/>
      <c r="E36" s="205"/>
      <c r="F36" s="205"/>
      <c r="G36" s="205"/>
      <c r="H36" s="205"/>
      <c r="I36" s="205"/>
      <c r="J36" s="205"/>
      <c r="K36" s="205"/>
      <c r="L36" s="40"/>
      <c r="M36" s="41"/>
      <c r="N36" s="39" t="s">
        <v>52</v>
      </c>
      <c r="O36" s="31" t="s">
        <v>66</v>
      </c>
      <c r="P36" s="31">
        <v>5</v>
      </c>
      <c r="Q36" s="30"/>
      <c r="R36" s="31"/>
      <c r="S36" s="31"/>
      <c r="T36" s="31"/>
      <c r="U36" s="31"/>
      <c r="V36" s="31"/>
      <c r="X36" s="57"/>
      <c r="Y36" s="57"/>
      <c r="Z36" s="20">
        <f>Z12*4</f>
        <v>8</v>
      </c>
      <c r="AA36" s="20">
        <f>AA12*4</f>
        <v>16</v>
      </c>
      <c r="AB36" s="27">
        <f>SUM(X36:AA36)</f>
        <v>24</v>
      </c>
      <c r="AC36" s="28">
        <f>AB36/2</f>
        <v>12</v>
      </c>
      <c r="AD36" s="19">
        <f>AB36/2</f>
        <v>12</v>
      </c>
      <c r="AF36" s="28">
        <f t="shared" si="0"/>
        <v>12</v>
      </c>
      <c r="AG36" s="16"/>
      <c r="AH36" s="34">
        <f t="shared" si="1"/>
        <v>12</v>
      </c>
      <c r="AI36" s="16"/>
      <c r="AJ36" s="36">
        <f t="shared" si="2"/>
        <v>24</v>
      </c>
    </row>
    <row r="37" spans="1:36" ht="17.25" customHeight="1">
      <c r="A37" s="10">
        <v>25</v>
      </c>
      <c r="B37" s="205" t="s">
        <v>17</v>
      </c>
      <c r="C37" s="205"/>
      <c r="D37" s="205"/>
      <c r="E37" s="205"/>
      <c r="F37" s="205"/>
      <c r="G37" s="205"/>
      <c r="H37" s="205"/>
      <c r="I37" s="205"/>
      <c r="J37" s="205"/>
      <c r="K37" s="205"/>
      <c r="L37" s="40"/>
      <c r="M37" s="41"/>
      <c r="N37" s="39" t="s">
        <v>52</v>
      </c>
      <c r="O37" s="31">
        <v>7</v>
      </c>
      <c r="P37" s="31">
        <v>7</v>
      </c>
      <c r="Q37" s="30"/>
      <c r="R37" s="31"/>
      <c r="S37" s="31"/>
      <c r="T37" s="31"/>
      <c r="U37" s="31"/>
      <c r="V37" s="31"/>
      <c r="X37" s="57"/>
      <c r="Y37" s="57"/>
      <c r="Z37" s="57"/>
      <c r="AA37" s="57"/>
      <c r="AB37" s="57"/>
      <c r="AC37" s="57"/>
      <c r="AD37" s="57"/>
      <c r="AF37" s="28">
        <f t="shared" si="0"/>
        <v>0</v>
      </c>
      <c r="AG37" s="16"/>
      <c r="AH37" s="34">
        <f t="shared" si="1"/>
        <v>0</v>
      </c>
      <c r="AI37" s="16"/>
      <c r="AJ37" s="36">
        <f t="shared" si="2"/>
        <v>0</v>
      </c>
    </row>
    <row r="38" spans="1:36" ht="17.25" customHeight="1">
      <c r="A38" s="10">
        <v>26</v>
      </c>
      <c r="B38" s="205" t="s">
        <v>47</v>
      </c>
      <c r="C38" s="205"/>
      <c r="D38" s="205"/>
      <c r="E38" s="205"/>
      <c r="F38" s="205"/>
      <c r="G38" s="205"/>
      <c r="H38" s="205"/>
      <c r="I38" s="205"/>
      <c r="J38" s="205"/>
      <c r="K38" s="205"/>
      <c r="L38" s="40"/>
      <c r="M38" s="41"/>
      <c r="N38" s="39" t="s">
        <v>52</v>
      </c>
      <c r="O38" s="31">
        <v>6</v>
      </c>
      <c r="P38" s="31">
        <v>6</v>
      </c>
      <c r="Q38" s="30"/>
      <c r="R38" s="31"/>
      <c r="S38" s="31"/>
      <c r="T38" s="31"/>
      <c r="U38" s="31"/>
      <c r="V38" s="31"/>
      <c r="X38" s="57"/>
      <c r="Y38" s="57"/>
      <c r="Z38" s="57"/>
      <c r="AA38" s="57"/>
      <c r="AB38" s="57"/>
      <c r="AC38" s="57"/>
      <c r="AD38" s="57"/>
      <c r="AF38" s="28">
        <f t="shared" si="0"/>
        <v>0</v>
      </c>
      <c r="AG38" s="16"/>
      <c r="AH38" s="34">
        <f t="shared" si="1"/>
        <v>0</v>
      </c>
      <c r="AI38" s="16"/>
      <c r="AJ38" s="36">
        <f t="shared" si="2"/>
        <v>0</v>
      </c>
    </row>
    <row r="39" spans="1:36" ht="17.25" customHeight="1">
      <c r="A39" s="10">
        <v>27</v>
      </c>
      <c r="B39" s="205" t="s">
        <v>18</v>
      </c>
      <c r="C39" s="205"/>
      <c r="D39" s="205"/>
      <c r="E39" s="205"/>
      <c r="F39" s="205"/>
      <c r="G39" s="205"/>
      <c r="H39" s="205"/>
      <c r="I39" s="205"/>
      <c r="J39" s="205"/>
      <c r="K39" s="205"/>
      <c r="L39" s="40"/>
      <c r="M39" s="41"/>
      <c r="N39" s="39" t="s">
        <v>52</v>
      </c>
      <c r="O39" s="31">
        <v>4</v>
      </c>
      <c r="P39" s="31">
        <v>4</v>
      </c>
      <c r="Q39" s="30"/>
      <c r="R39" s="31"/>
      <c r="S39" s="31"/>
      <c r="T39" s="31"/>
      <c r="U39" s="31"/>
      <c r="V39" s="31"/>
      <c r="X39" s="57"/>
      <c r="Y39" s="57"/>
      <c r="Z39" s="57"/>
      <c r="AA39" s="57"/>
      <c r="AB39" s="57"/>
      <c r="AC39" s="57"/>
      <c r="AD39" s="57"/>
      <c r="AF39" s="28">
        <f t="shared" si="0"/>
        <v>0</v>
      </c>
      <c r="AG39" s="16"/>
      <c r="AH39" s="34">
        <f t="shared" si="1"/>
        <v>0</v>
      </c>
      <c r="AI39" s="16"/>
      <c r="AJ39" s="36">
        <f t="shared" si="2"/>
        <v>0</v>
      </c>
    </row>
    <row r="40" spans="1:36" ht="17.25" customHeight="1">
      <c r="A40" s="10">
        <v>28</v>
      </c>
      <c r="B40" s="205" t="s">
        <v>48</v>
      </c>
      <c r="C40" s="205"/>
      <c r="D40" s="205"/>
      <c r="E40" s="205"/>
      <c r="F40" s="205"/>
      <c r="G40" s="205"/>
      <c r="H40" s="205"/>
      <c r="I40" s="205"/>
      <c r="J40" s="205"/>
      <c r="K40" s="205"/>
      <c r="L40" s="40"/>
      <c r="M40" s="41"/>
      <c r="N40" s="39" t="s">
        <v>52</v>
      </c>
      <c r="O40" s="31">
        <v>7</v>
      </c>
      <c r="P40" s="31">
        <v>7</v>
      </c>
      <c r="Q40" s="30"/>
      <c r="R40" s="31"/>
      <c r="S40" s="31"/>
      <c r="T40" s="31"/>
      <c r="U40" s="31"/>
      <c r="V40" s="31"/>
      <c r="X40" s="57"/>
      <c r="Y40" s="57"/>
      <c r="Z40" s="57"/>
      <c r="AA40" s="57"/>
      <c r="AB40" s="57"/>
      <c r="AC40" s="57"/>
      <c r="AD40" s="57"/>
      <c r="AF40" s="28">
        <f t="shared" si="0"/>
        <v>0</v>
      </c>
      <c r="AG40" s="16"/>
      <c r="AH40" s="34">
        <f t="shared" si="1"/>
        <v>0</v>
      </c>
      <c r="AI40" s="16"/>
      <c r="AJ40" s="36">
        <f t="shared" si="2"/>
        <v>0</v>
      </c>
    </row>
    <row r="41" spans="1:36" ht="17.25" customHeight="1">
      <c r="A41" s="10">
        <v>29</v>
      </c>
      <c r="B41" s="205" t="s">
        <v>19</v>
      </c>
      <c r="C41" s="205"/>
      <c r="D41" s="205"/>
      <c r="E41" s="205"/>
      <c r="F41" s="205"/>
      <c r="G41" s="205"/>
      <c r="H41" s="205"/>
      <c r="I41" s="205"/>
      <c r="J41" s="205"/>
      <c r="K41" s="205"/>
      <c r="L41" s="40"/>
      <c r="M41" s="41"/>
      <c r="N41" s="39" t="s">
        <v>52</v>
      </c>
      <c r="O41" s="31">
        <v>4</v>
      </c>
      <c r="P41" s="31">
        <v>4</v>
      </c>
      <c r="Q41" s="30"/>
      <c r="R41" s="31"/>
      <c r="S41" s="31"/>
      <c r="T41" s="31"/>
      <c r="U41" s="31"/>
      <c r="V41" s="31"/>
      <c r="X41" s="57"/>
      <c r="Y41" s="57"/>
      <c r="Z41" s="57"/>
      <c r="AA41" s="57"/>
      <c r="AB41" s="57"/>
      <c r="AC41" s="57"/>
      <c r="AD41" s="57"/>
      <c r="AF41" s="28">
        <f t="shared" si="0"/>
        <v>0</v>
      </c>
      <c r="AG41" s="16"/>
      <c r="AH41" s="34">
        <f t="shared" si="1"/>
        <v>0</v>
      </c>
      <c r="AI41" s="16"/>
      <c r="AJ41" s="36">
        <f t="shared" si="2"/>
        <v>0</v>
      </c>
    </row>
    <row r="42" spans="1:36" ht="17.25" customHeight="1">
      <c r="A42" s="10">
        <v>30</v>
      </c>
      <c r="B42" s="205" t="s">
        <v>20</v>
      </c>
      <c r="C42" s="205"/>
      <c r="D42" s="205"/>
      <c r="E42" s="205"/>
      <c r="F42" s="205"/>
      <c r="G42" s="205"/>
      <c r="H42" s="205"/>
      <c r="I42" s="205"/>
      <c r="J42" s="205"/>
      <c r="K42" s="205"/>
      <c r="L42" s="40"/>
      <c r="M42" s="41"/>
      <c r="N42" s="39" t="s">
        <v>52</v>
      </c>
      <c r="O42" s="31">
        <v>4</v>
      </c>
      <c r="P42" s="31">
        <v>4</v>
      </c>
      <c r="Q42" s="30"/>
      <c r="R42" s="31"/>
      <c r="S42" s="31"/>
      <c r="T42" s="31"/>
      <c r="U42" s="31"/>
      <c r="V42" s="31"/>
      <c r="X42" s="57"/>
      <c r="Y42" s="57"/>
      <c r="Z42" s="57"/>
      <c r="AA42" s="57"/>
      <c r="AB42" s="57"/>
      <c r="AC42" s="57"/>
      <c r="AD42" s="57"/>
      <c r="AF42" s="28">
        <f t="shared" si="0"/>
        <v>0</v>
      </c>
      <c r="AG42" s="16"/>
      <c r="AH42" s="34">
        <f t="shared" si="1"/>
        <v>0</v>
      </c>
      <c r="AI42" s="16"/>
      <c r="AJ42" s="36">
        <f t="shared" si="2"/>
        <v>0</v>
      </c>
    </row>
    <row r="43" spans="1:36" ht="17.25" customHeight="1">
      <c r="A43" s="10">
        <v>31</v>
      </c>
      <c r="B43" s="205" t="s">
        <v>21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40"/>
      <c r="M43" s="41"/>
      <c r="N43" s="39" t="s">
        <v>52</v>
      </c>
      <c r="O43" s="31">
        <v>4</v>
      </c>
      <c r="P43" s="31">
        <v>4</v>
      </c>
      <c r="Q43" s="30"/>
      <c r="R43" s="31"/>
      <c r="S43" s="31"/>
      <c r="T43" s="31"/>
      <c r="U43" s="31"/>
      <c r="V43" s="31"/>
      <c r="X43" s="57"/>
      <c r="Y43" s="57"/>
      <c r="Z43" s="57"/>
      <c r="AA43" s="57"/>
      <c r="AB43" s="57"/>
      <c r="AC43" s="57"/>
      <c r="AD43" s="57"/>
      <c r="AF43" s="28">
        <f t="shared" si="0"/>
        <v>0</v>
      </c>
      <c r="AG43" s="16"/>
      <c r="AH43" s="34">
        <f t="shared" si="1"/>
        <v>0</v>
      </c>
      <c r="AI43" s="16"/>
      <c r="AJ43" s="36">
        <f t="shared" si="2"/>
        <v>0</v>
      </c>
    </row>
    <row r="44" spans="1:36" s="16" customFormat="1" ht="17.25" customHeight="1">
      <c r="A44" s="25">
        <v>32</v>
      </c>
      <c r="B44" s="190" t="s">
        <v>22</v>
      </c>
      <c r="C44" s="190"/>
      <c r="D44" s="190"/>
      <c r="E44" s="190"/>
      <c r="F44" s="190"/>
      <c r="G44" s="190"/>
      <c r="H44" s="190"/>
      <c r="I44" s="190"/>
      <c r="J44" s="190"/>
      <c r="K44" s="190"/>
      <c r="L44" s="40"/>
      <c r="M44" s="41" t="s">
        <v>35</v>
      </c>
      <c r="N44" s="39"/>
      <c r="O44" s="31">
        <v>4</v>
      </c>
      <c r="P44" s="31">
        <v>4</v>
      </c>
      <c r="Q44" s="30"/>
      <c r="R44" s="31"/>
      <c r="S44" s="31"/>
      <c r="T44" s="31"/>
      <c r="U44" s="31"/>
      <c r="V44" s="31"/>
      <c r="W44" s="30"/>
      <c r="X44" s="57"/>
      <c r="Y44" s="57"/>
      <c r="Z44" s="57"/>
      <c r="AA44" s="57"/>
      <c r="AB44" s="57"/>
      <c r="AC44" s="57"/>
      <c r="AD44" s="57"/>
      <c r="AF44" s="28">
        <f t="shared" si="0"/>
        <v>0</v>
      </c>
      <c r="AH44" s="34">
        <f t="shared" si="1"/>
        <v>0</v>
      </c>
      <c r="AJ44" s="36">
        <f t="shared" si="2"/>
        <v>0</v>
      </c>
    </row>
    <row r="45" spans="1:36" s="16" customFormat="1" ht="17.25" customHeight="1">
      <c r="A45" s="25">
        <v>33</v>
      </c>
      <c r="B45" s="190" t="s">
        <v>49</v>
      </c>
      <c r="C45" s="190"/>
      <c r="D45" s="190"/>
      <c r="E45" s="190"/>
      <c r="F45" s="190"/>
      <c r="G45" s="190"/>
      <c r="H45" s="190"/>
      <c r="I45" s="190"/>
      <c r="J45" s="190"/>
      <c r="K45" s="190"/>
      <c r="L45" s="40"/>
      <c r="M45" s="41" t="s">
        <v>35</v>
      </c>
      <c r="N45" s="39"/>
      <c r="O45" s="31">
        <v>8</v>
      </c>
      <c r="P45" s="31">
        <v>8</v>
      </c>
      <c r="Q45" s="30"/>
      <c r="R45" s="31"/>
      <c r="S45" s="31"/>
      <c r="T45" s="31"/>
      <c r="U45" s="31"/>
      <c r="V45" s="31"/>
      <c r="W45" s="30"/>
      <c r="X45" s="57"/>
      <c r="Y45" s="57"/>
      <c r="Z45" s="57"/>
      <c r="AA45" s="57"/>
      <c r="AB45" s="57"/>
      <c r="AC45" s="57"/>
      <c r="AD45" s="57"/>
      <c r="AF45" s="28">
        <f t="shared" si="0"/>
        <v>0</v>
      </c>
      <c r="AH45" s="34">
        <f t="shared" si="1"/>
        <v>0</v>
      </c>
      <c r="AJ45" s="36">
        <f t="shared" si="2"/>
        <v>0</v>
      </c>
    </row>
    <row r="46" spans="1:36" s="16" customFormat="1" ht="17.25" customHeight="1">
      <c r="A46" s="25">
        <v>34</v>
      </c>
      <c r="B46" s="190" t="s">
        <v>81</v>
      </c>
      <c r="C46" s="190"/>
      <c r="D46" s="190"/>
      <c r="E46" s="190"/>
      <c r="F46" s="190"/>
      <c r="G46" s="190"/>
      <c r="H46" s="190"/>
      <c r="I46" s="190"/>
      <c r="J46" s="190"/>
      <c r="K46" s="190"/>
      <c r="L46" s="40"/>
      <c r="M46" s="41" t="s">
        <v>35</v>
      </c>
      <c r="N46" s="39"/>
      <c r="O46" s="31">
        <v>4</v>
      </c>
      <c r="P46" s="31" t="s">
        <v>82</v>
      </c>
      <c r="Q46" s="30"/>
      <c r="R46" s="31"/>
      <c r="S46" s="31"/>
      <c r="T46" s="31"/>
      <c r="U46" s="31"/>
      <c r="V46" s="31"/>
      <c r="W46" s="30"/>
      <c r="X46" s="57"/>
      <c r="Y46" s="57"/>
      <c r="Z46" s="57"/>
      <c r="AA46" s="57"/>
      <c r="AB46" s="57"/>
      <c r="AC46" s="57"/>
      <c r="AD46" s="57"/>
      <c r="AF46" s="28">
        <f t="shared" si="0"/>
        <v>0</v>
      </c>
      <c r="AH46" s="34">
        <f t="shared" si="1"/>
        <v>0</v>
      </c>
      <c r="AJ46" s="36">
        <f t="shared" si="2"/>
        <v>0</v>
      </c>
    </row>
    <row r="47" spans="1:36" s="16" customFormat="1" ht="17.25" customHeight="1">
      <c r="A47" s="25">
        <v>35</v>
      </c>
      <c r="B47" s="190" t="s">
        <v>23</v>
      </c>
      <c r="C47" s="190"/>
      <c r="D47" s="190"/>
      <c r="E47" s="190"/>
      <c r="F47" s="190"/>
      <c r="G47" s="190"/>
      <c r="H47" s="190"/>
      <c r="I47" s="190"/>
      <c r="J47" s="190"/>
      <c r="K47" s="190"/>
      <c r="L47" s="40"/>
      <c r="M47" s="41" t="s">
        <v>35</v>
      </c>
      <c r="N47" s="39"/>
      <c r="O47" s="31">
        <v>7</v>
      </c>
      <c r="P47" s="31">
        <v>7</v>
      </c>
      <c r="Q47" s="30"/>
      <c r="R47" s="31"/>
      <c r="S47" s="31"/>
      <c r="T47" s="31"/>
      <c r="U47" s="31"/>
      <c r="V47" s="31"/>
      <c r="W47" s="30"/>
      <c r="X47" s="57"/>
      <c r="Y47" s="57"/>
      <c r="Z47" s="57"/>
      <c r="AA47" s="57"/>
      <c r="AB47" s="57"/>
      <c r="AC47" s="57"/>
      <c r="AD47" s="57"/>
      <c r="AF47" s="28">
        <f t="shared" si="0"/>
        <v>0</v>
      </c>
      <c r="AH47" s="34">
        <f t="shared" si="1"/>
        <v>0</v>
      </c>
      <c r="AJ47" s="36">
        <f t="shared" si="2"/>
        <v>0</v>
      </c>
    </row>
    <row r="48" spans="1:36" s="16" customFormat="1" ht="17.25" customHeight="1">
      <c r="A48" s="25">
        <v>36</v>
      </c>
      <c r="B48" s="190" t="s">
        <v>24</v>
      </c>
      <c r="C48" s="190"/>
      <c r="D48" s="190"/>
      <c r="E48" s="190"/>
      <c r="F48" s="190"/>
      <c r="G48" s="190"/>
      <c r="H48" s="190"/>
      <c r="I48" s="190"/>
      <c r="J48" s="190"/>
      <c r="K48" s="190"/>
      <c r="L48" s="40"/>
      <c r="M48" s="41" t="s">
        <v>35</v>
      </c>
      <c r="N48" s="39"/>
      <c r="O48" s="31">
        <v>5</v>
      </c>
      <c r="P48" s="31">
        <v>5</v>
      </c>
      <c r="Q48" s="30"/>
      <c r="R48" s="31"/>
      <c r="S48" s="31"/>
      <c r="T48" s="31"/>
      <c r="U48" s="31"/>
      <c r="V48" s="31"/>
      <c r="W48" s="30"/>
      <c r="X48" s="57"/>
      <c r="Y48" s="57"/>
      <c r="Z48" s="57"/>
      <c r="AA48" s="57"/>
      <c r="AB48" s="57"/>
      <c r="AC48" s="57"/>
      <c r="AD48" s="57"/>
      <c r="AF48" s="28">
        <f t="shared" si="0"/>
        <v>0</v>
      </c>
      <c r="AH48" s="34">
        <f t="shared" si="1"/>
        <v>0</v>
      </c>
      <c r="AJ48" s="36">
        <f t="shared" si="2"/>
        <v>0</v>
      </c>
    </row>
    <row r="49" spans="1:36" s="16" customFormat="1" ht="17.25" customHeight="1">
      <c r="A49" s="25">
        <v>37</v>
      </c>
      <c r="B49" s="190" t="s">
        <v>25</v>
      </c>
      <c r="C49" s="190"/>
      <c r="D49" s="190"/>
      <c r="E49" s="190"/>
      <c r="F49" s="190"/>
      <c r="G49" s="190"/>
      <c r="H49" s="190"/>
      <c r="I49" s="190"/>
      <c r="J49" s="190"/>
      <c r="K49" s="190"/>
      <c r="L49" s="40"/>
      <c r="M49" s="41" t="s">
        <v>35</v>
      </c>
      <c r="N49" s="39"/>
      <c r="O49" s="31">
        <v>4</v>
      </c>
      <c r="P49" s="31">
        <v>4</v>
      </c>
      <c r="Q49" s="30"/>
      <c r="R49" s="31"/>
      <c r="S49" s="31"/>
      <c r="T49" s="31"/>
      <c r="U49" s="31"/>
      <c r="V49" s="31"/>
      <c r="W49" s="30"/>
      <c r="X49" s="57"/>
      <c r="Y49" s="57"/>
      <c r="Z49" s="57"/>
      <c r="AA49" s="57"/>
      <c r="AB49" s="57"/>
      <c r="AC49" s="57"/>
      <c r="AD49" s="57"/>
      <c r="AF49" s="28">
        <f t="shared" si="0"/>
        <v>0</v>
      </c>
      <c r="AH49" s="34">
        <f t="shared" si="1"/>
        <v>0</v>
      </c>
      <c r="AJ49" s="36">
        <f t="shared" si="2"/>
        <v>0</v>
      </c>
    </row>
    <row r="50" spans="1:36" s="16" customFormat="1" ht="17.25" customHeight="1">
      <c r="A50" s="25">
        <v>38</v>
      </c>
      <c r="B50" s="190" t="s">
        <v>26</v>
      </c>
      <c r="C50" s="190"/>
      <c r="D50" s="190"/>
      <c r="E50" s="190"/>
      <c r="F50" s="190"/>
      <c r="G50" s="190"/>
      <c r="H50" s="190"/>
      <c r="I50" s="190"/>
      <c r="J50" s="190"/>
      <c r="K50" s="190"/>
      <c r="L50" s="40"/>
      <c r="M50" s="41" t="s">
        <v>35</v>
      </c>
      <c r="N50" s="39"/>
      <c r="O50" s="31">
        <v>2</v>
      </c>
      <c r="P50" s="31">
        <v>2</v>
      </c>
      <c r="Q50" s="30"/>
      <c r="R50" s="31"/>
      <c r="S50" s="31"/>
      <c r="T50" s="31"/>
      <c r="U50" s="31"/>
      <c r="V50" s="31"/>
      <c r="W50" s="30"/>
      <c r="X50" s="57"/>
      <c r="Y50" s="57"/>
      <c r="Z50" s="57"/>
      <c r="AA50" s="57"/>
      <c r="AB50" s="57"/>
      <c r="AC50" s="57"/>
      <c r="AD50" s="57"/>
      <c r="AF50" s="28">
        <f t="shared" si="0"/>
        <v>0</v>
      </c>
      <c r="AH50" s="34">
        <f t="shared" si="1"/>
        <v>0</v>
      </c>
      <c r="AJ50" s="36">
        <f t="shared" si="2"/>
        <v>0</v>
      </c>
    </row>
    <row r="51" spans="1:36" s="16" customFormat="1" ht="17.25" customHeight="1">
      <c r="A51" s="25">
        <v>39</v>
      </c>
      <c r="B51" s="190" t="s">
        <v>50</v>
      </c>
      <c r="C51" s="190"/>
      <c r="D51" s="190"/>
      <c r="E51" s="190"/>
      <c r="F51" s="190"/>
      <c r="G51" s="190"/>
      <c r="H51" s="190"/>
      <c r="I51" s="190"/>
      <c r="J51" s="190"/>
      <c r="K51" s="190"/>
      <c r="L51" s="40"/>
      <c r="M51" s="41" t="s">
        <v>35</v>
      </c>
      <c r="N51" s="39"/>
      <c r="O51" s="31">
        <v>6</v>
      </c>
      <c r="P51" s="31">
        <v>6</v>
      </c>
      <c r="Q51" s="30"/>
      <c r="R51" s="31"/>
      <c r="S51" s="31"/>
      <c r="T51" s="31"/>
      <c r="U51" s="31"/>
      <c r="V51" s="31"/>
      <c r="W51" s="30"/>
      <c r="X51" s="57"/>
      <c r="Y51" s="57"/>
      <c r="Z51" s="57"/>
      <c r="AA51" s="57"/>
      <c r="AB51" s="57"/>
      <c r="AC51" s="57"/>
      <c r="AD51" s="57"/>
      <c r="AF51" s="28">
        <f t="shared" si="0"/>
        <v>0</v>
      </c>
      <c r="AH51" s="34">
        <f t="shared" si="1"/>
        <v>0</v>
      </c>
      <c r="AJ51" s="36">
        <f t="shared" si="2"/>
        <v>0</v>
      </c>
    </row>
    <row r="52" spans="1:36" s="16" customFormat="1" ht="17.25" customHeight="1">
      <c r="A52" s="25">
        <v>40</v>
      </c>
      <c r="B52" s="190" t="s">
        <v>27</v>
      </c>
      <c r="C52" s="190"/>
      <c r="D52" s="190"/>
      <c r="E52" s="190"/>
      <c r="F52" s="190"/>
      <c r="G52" s="190"/>
      <c r="H52" s="190"/>
      <c r="I52" s="190"/>
      <c r="J52" s="190"/>
      <c r="K52" s="190"/>
      <c r="L52" s="40"/>
      <c r="M52" s="41" t="s">
        <v>35</v>
      </c>
      <c r="N52" s="39"/>
      <c r="O52" s="31">
        <v>4</v>
      </c>
      <c r="P52" s="31">
        <v>4</v>
      </c>
      <c r="Q52" s="30"/>
      <c r="R52" s="31"/>
      <c r="S52" s="31"/>
      <c r="T52" s="31"/>
      <c r="U52" s="31"/>
      <c r="V52" s="31"/>
      <c r="W52" s="30"/>
      <c r="X52" s="57"/>
      <c r="Y52" s="57"/>
      <c r="Z52" s="57"/>
      <c r="AA52" s="57"/>
      <c r="AB52" s="57"/>
      <c r="AC52" s="57"/>
      <c r="AD52" s="57"/>
      <c r="AF52" s="28">
        <f t="shared" si="0"/>
        <v>0</v>
      </c>
      <c r="AH52" s="34">
        <f t="shared" si="1"/>
        <v>0</v>
      </c>
      <c r="AJ52" s="36">
        <f t="shared" si="2"/>
        <v>0</v>
      </c>
    </row>
    <row r="53" spans="1:36" s="16" customFormat="1" ht="17.25" customHeight="1">
      <c r="A53" s="25">
        <v>41</v>
      </c>
      <c r="B53" s="190" t="s">
        <v>28</v>
      </c>
      <c r="C53" s="190"/>
      <c r="D53" s="190"/>
      <c r="E53" s="190"/>
      <c r="F53" s="190"/>
      <c r="G53" s="190"/>
      <c r="H53" s="190"/>
      <c r="I53" s="190"/>
      <c r="J53" s="190"/>
      <c r="K53" s="190"/>
      <c r="L53" s="40"/>
      <c r="M53" s="41" t="s">
        <v>35</v>
      </c>
      <c r="N53" s="39"/>
      <c r="O53" s="31">
        <v>4</v>
      </c>
      <c r="P53" s="31">
        <v>4</v>
      </c>
      <c r="Q53" s="30"/>
      <c r="R53" s="31"/>
      <c r="S53" s="31"/>
      <c r="T53" s="31"/>
      <c r="U53" s="31"/>
      <c r="V53" s="31"/>
      <c r="W53" s="30"/>
      <c r="X53" s="57"/>
      <c r="Y53" s="57"/>
      <c r="Z53" s="57"/>
      <c r="AA53" s="57"/>
      <c r="AB53" s="57"/>
      <c r="AC53" s="57"/>
      <c r="AD53" s="57"/>
      <c r="AF53" s="28">
        <f t="shared" si="0"/>
        <v>0</v>
      </c>
      <c r="AH53" s="34">
        <f t="shared" si="1"/>
        <v>0</v>
      </c>
      <c r="AJ53" s="36">
        <f t="shared" si="2"/>
        <v>0</v>
      </c>
    </row>
    <row r="54" spans="1:36" s="16" customFormat="1" ht="17.25" customHeight="1">
      <c r="A54" s="25">
        <v>42</v>
      </c>
      <c r="B54" s="190" t="s">
        <v>29</v>
      </c>
      <c r="C54" s="190"/>
      <c r="D54" s="190"/>
      <c r="E54" s="190"/>
      <c r="F54" s="190"/>
      <c r="G54" s="190"/>
      <c r="H54" s="190"/>
      <c r="I54" s="190"/>
      <c r="J54" s="190"/>
      <c r="K54" s="190"/>
      <c r="L54" s="40" t="s">
        <v>36</v>
      </c>
      <c r="M54" s="41"/>
      <c r="N54" s="39"/>
      <c r="O54" s="31">
        <v>4</v>
      </c>
      <c r="P54" s="31">
        <v>4</v>
      </c>
      <c r="Q54" s="30"/>
      <c r="R54" s="31"/>
      <c r="S54" s="31"/>
      <c r="T54" s="31"/>
      <c r="U54" s="31"/>
      <c r="V54" s="31"/>
      <c r="W54" s="30"/>
      <c r="X54" s="57"/>
      <c r="Y54" s="57"/>
      <c r="Z54" s="57"/>
      <c r="AA54" s="57"/>
      <c r="AB54" s="57"/>
      <c r="AC54" s="57"/>
      <c r="AD54" s="57"/>
      <c r="AF54" s="28">
        <f t="shared" si="0"/>
        <v>0</v>
      </c>
      <c r="AH54" s="34">
        <f t="shared" si="1"/>
        <v>0</v>
      </c>
      <c r="AJ54" s="36">
        <f t="shared" si="2"/>
        <v>0</v>
      </c>
    </row>
    <row r="55" spans="1:36" s="16" customFormat="1" ht="17.25" customHeight="1">
      <c r="A55" s="25">
        <v>43</v>
      </c>
      <c r="B55" s="190" t="s">
        <v>51</v>
      </c>
      <c r="C55" s="190"/>
      <c r="D55" s="190"/>
      <c r="E55" s="190"/>
      <c r="F55" s="190"/>
      <c r="G55" s="190"/>
      <c r="H55" s="190"/>
      <c r="I55" s="190"/>
      <c r="J55" s="190"/>
      <c r="K55" s="190"/>
      <c r="L55" s="40" t="s">
        <v>36</v>
      </c>
      <c r="M55" s="41"/>
      <c r="N55" s="39"/>
      <c r="O55" s="31">
        <v>6</v>
      </c>
      <c r="P55" s="31">
        <v>6</v>
      </c>
      <c r="Q55" s="30"/>
      <c r="R55" s="31"/>
      <c r="S55" s="31"/>
      <c r="T55" s="31"/>
      <c r="U55" s="31"/>
      <c r="V55" s="31"/>
      <c r="W55" s="30"/>
      <c r="X55" s="57"/>
      <c r="Y55" s="57"/>
      <c r="Z55" s="57"/>
      <c r="AA55" s="57"/>
      <c r="AB55" s="57"/>
      <c r="AC55" s="57"/>
      <c r="AD55" s="57"/>
      <c r="AF55" s="28">
        <f t="shared" si="0"/>
        <v>0</v>
      </c>
      <c r="AH55" s="34">
        <f t="shared" si="1"/>
        <v>0</v>
      </c>
      <c r="AJ55" s="36">
        <f t="shared" si="2"/>
        <v>0</v>
      </c>
    </row>
    <row r="56" spans="1:36" s="16" customFormat="1" ht="17.25" customHeight="1">
      <c r="A56" s="25">
        <v>44</v>
      </c>
      <c r="B56" s="190" t="s">
        <v>30</v>
      </c>
      <c r="C56" s="190"/>
      <c r="D56" s="190"/>
      <c r="E56" s="190"/>
      <c r="F56" s="190"/>
      <c r="G56" s="190"/>
      <c r="H56" s="190"/>
      <c r="I56" s="190"/>
      <c r="J56" s="190"/>
      <c r="K56" s="190"/>
      <c r="L56" s="40" t="s">
        <v>36</v>
      </c>
      <c r="M56" s="41"/>
      <c r="N56" s="39"/>
      <c r="O56" s="31">
        <v>5</v>
      </c>
      <c r="P56" s="31">
        <v>5</v>
      </c>
      <c r="Q56" s="30"/>
      <c r="R56" s="31"/>
      <c r="S56" s="31"/>
      <c r="T56" s="31"/>
      <c r="U56" s="31"/>
      <c r="V56" s="31"/>
      <c r="W56" s="30"/>
      <c r="X56" s="57"/>
      <c r="Y56" s="57"/>
      <c r="Z56" s="57"/>
      <c r="AA56" s="57"/>
      <c r="AB56" s="57"/>
      <c r="AC56" s="57"/>
      <c r="AD56" s="57"/>
      <c r="AF56" s="28">
        <f t="shared" si="0"/>
        <v>0</v>
      </c>
      <c r="AH56" s="34">
        <f t="shared" si="1"/>
        <v>0</v>
      </c>
      <c r="AJ56" s="36">
        <f t="shared" si="2"/>
        <v>0</v>
      </c>
    </row>
    <row r="57" spans="1:36" s="16" customFormat="1" ht="17.25" customHeight="1">
      <c r="A57" s="25">
        <v>45</v>
      </c>
      <c r="B57" s="190" t="s">
        <v>31</v>
      </c>
      <c r="C57" s="190"/>
      <c r="D57" s="190"/>
      <c r="E57" s="190"/>
      <c r="F57" s="190"/>
      <c r="G57" s="190"/>
      <c r="H57" s="190"/>
      <c r="I57" s="190"/>
      <c r="J57" s="190"/>
      <c r="K57" s="190"/>
      <c r="L57" s="40" t="s">
        <v>36</v>
      </c>
      <c r="M57" s="41"/>
      <c r="N57" s="39"/>
      <c r="O57" s="31">
        <v>4</v>
      </c>
      <c r="P57" s="31">
        <v>4</v>
      </c>
      <c r="Q57" s="30"/>
      <c r="R57" s="31"/>
      <c r="S57" s="31"/>
      <c r="T57" s="31"/>
      <c r="U57" s="31"/>
      <c r="V57" s="31"/>
      <c r="W57" s="30"/>
      <c r="X57" s="57"/>
      <c r="Y57" s="57"/>
      <c r="Z57" s="57"/>
      <c r="AA57" s="57"/>
      <c r="AB57" s="57"/>
      <c r="AC57" s="57"/>
      <c r="AD57" s="57"/>
      <c r="AF57" s="28">
        <f t="shared" si="0"/>
        <v>0</v>
      </c>
      <c r="AH57" s="34">
        <f t="shared" si="1"/>
        <v>0</v>
      </c>
      <c r="AJ57" s="36">
        <f t="shared" si="2"/>
        <v>0</v>
      </c>
    </row>
    <row r="58" spans="1:36" s="16" customFormat="1" ht="17.25" customHeight="1">
      <c r="A58" s="33">
        <v>46</v>
      </c>
      <c r="B58" s="204" t="s">
        <v>32</v>
      </c>
      <c r="C58" s="204"/>
      <c r="D58" s="204"/>
      <c r="E58" s="204"/>
      <c r="F58" s="204"/>
      <c r="G58" s="204"/>
      <c r="H58" s="204"/>
      <c r="I58" s="204"/>
      <c r="J58" s="204"/>
      <c r="K58" s="204"/>
      <c r="L58" s="40" t="s">
        <v>36</v>
      </c>
      <c r="M58" s="41"/>
      <c r="N58" s="39"/>
      <c r="O58" s="26">
        <v>3</v>
      </c>
      <c r="P58" s="26">
        <v>3</v>
      </c>
      <c r="Q58" s="30"/>
      <c r="R58" s="26"/>
      <c r="S58" s="26"/>
      <c r="T58" s="31"/>
      <c r="U58" s="31"/>
      <c r="V58" s="31"/>
      <c r="W58" s="30"/>
      <c r="X58" s="57"/>
      <c r="Y58" s="57"/>
      <c r="Z58" s="57"/>
      <c r="AA58" s="57"/>
      <c r="AB58" s="57"/>
      <c r="AC58" s="57"/>
      <c r="AD58" s="57"/>
      <c r="AF58" s="28">
        <f t="shared" si="0"/>
        <v>0</v>
      </c>
      <c r="AH58" s="34">
        <f t="shared" si="1"/>
        <v>0</v>
      </c>
      <c r="AJ58" s="36">
        <f t="shared" si="2"/>
        <v>0</v>
      </c>
    </row>
    <row r="59" spans="1:36" s="16" customFormat="1" ht="33.75" customHeight="1">
      <c r="A59" s="203" t="s">
        <v>96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F59" s="46">
        <f>SUM(AF14:AF58)</f>
        <v>174</v>
      </c>
      <c r="AG59" s="45"/>
      <c r="AH59" s="47">
        <f>SUM(AH14:AH58)</f>
        <v>174</v>
      </c>
      <c r="AI59" s="45"/>
      <c r="AJ59" s="48">
        <f>SUM(AF59:AH59)</f>
        <v>348</v>
      </c>
    </row>
    <row r="60" spans="1:36" s="16" customFormat="1" ht="30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8"/>
      <c r="W60" s="30"/>
      <c r="X60" s="61"/>
      <c r="Y60" s="61"/>
      <c r="Z60" s="61"/>
      <c r="AA60" s="61"/>
      <c r="AB60" s="61"/>
      <c r="AC60" s="61"/>
      <c r="AD60" s="8"/>
      <c r="AF60" s="30"/>
      <c r="AH60" s="30"/>
      <c r="AJ60" s="32"/>
    </row>
    <row r="61" spans="1:36" s="81" customFormat="1" ht="22.5" customHeight="1">
      <c r="A61" s="84" t="s">
        <v>114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6"/>
      <c r="M61" s="87"/>
      <c r="N61" s="87"/>
      <c r="O61" s="88"/>
      <c r="P61" s="88"/>
      <c r="Q61" s="89"/>
      <c r="R61" s="88"/>
      <c r="S61" s="88"/>
      <c r="T61" s="88"/>
      <c r="W61" s="75"/>
      <c r="AJ61" s="74"/>
    </row>
    <row r="62" spans="2:36" s="81" customFormat="1" ht="9.75" customHeight="1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3"/>
      <c r="M62" s="74"/>
      <c r="N62" s="74"/>
      <c r="Q62" s="80"/>
      <c r="W62" s="75"/>
      <c r="AJ62" s="74"/>
    </row>
    <row r="63" spans="1:36" s="81" customFormat="1" ht="22.5" customHeight="1">
      <c r="A63" s="81" t="s">
        <v>103</v>
      </c>
      <c r="B63" s="82"/>
      <c r="C63" s="82"/>
      <c r="E63" s="90">
        <v>28</v>
      </c>
      <c r="F63" s="82" t="s">
        <v>115</v>
      </c>
      <c r="G63" s="99" t="s">
        <v>104</v>
      </c>
      <c r="H63" s="82">
        <v>14</v>
      </c>
      <c r="I63" s="101" t="s">
        <v>105</v>
      </c>
      <c r="K63" s="100"/>
      <c r="M63" s="79"/>
      <c r="N63" s="74"/>
      <c r="Q63" s="80"/>
      <c r="W63" s="75"/>
      <c r="AJ63" s="74"/>
    </row>
    <row r="64" spans="1:36" s="81" customFormat="1" ht="22.5" customHeight="1">
      <c r="A64" s="91" t="s">
        <v>106</v>
      </c>
      <c r="B64" s="82"/>
      <c r="C64" s="82"/>
      <c r="D64" s="82"/>
      <c r="E64" s="90">
        <v>28</v>
      </c>
      <c r="F64" s="82" t="s">
        <v>115</v>
      </c>
      <c r="G64" s="99" t="s">
        <v>104</v>
      </c>
      <c r="H64" s="82">
        <v>14</v>
      </c>
      <c r="I64" s="101" t="s">
        <v>105</v>
      </c>
      <c r="K64" s="100"/>
      <c r="L64" s="79"/>
      <c r="M64" s="79"/>
      <c r="N64" s="74"/>
      <c r="Q64" s="80"/>
      <c r="W64" s="75"/>
      <c r="AJ64" s="74"/>
    </row>
    <row r="65" spans="1:36" s="81" customFormat="1" ht="22.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3"/>
      <c r="M65" s="74"/>
      <c r="N65" s="74"/>
      <c r="Q65" s="80"/>
      <c r="W65" s="75"/>
      <c r="AJ65" s="74"/>
    </row>
    <row r="66" spans="1:36" s="80" customFormat="1" ht="22.5" customHeight="1">
      <c r="A66" s="92" t="s">
        <v>107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76"/>
      <c r="M66" s="75"/>
      <c r="N66" s="75"/>
      <c r="W66" s="75"/>
      <c r="AJ66" s="75"/>
    </row>
    <row r="67" spans="2:36" s="80" customFormat="1" ht="8.25" customHeight="1">
      <c r="B67" s="93"/>
      <c r="C67" s="93"/>
      <c r="F67" s="93"/>
      <c r="H67" s="93"/>
      <c r="I67" s="93"/>
      <c r="K67" s="79"/>
      <c r="L67" s="76"/>
      <c r="M67" s="75"/>
      <c r="N67" s="75"/>
      <c r="W67" s="75"/>
      <c r="AJ67" s="75"/>
    </row>
    <row r="68" spans="1:36" s="81" customFormat="1" ht="22.5" customHeight="1">
      <c r="A68" s="81" t="s">
        <v>103</v>
      </c>
      <c r="B68" s="82"/>
      <c r="C68" s="82"/>
      <c r="E68" s="90">
        <v>12</v>
      </c>
      <c r="F68" s="82" t="s">
        <v>115</v>
      </c>
      <c r="G68" s="99" t="s">
        <v>104</v>
      </c>
      <c r="H68" s="82">
        <v>6</v>
      </c>
      <c r="I68" s="101" t="s">
        <v>105</v>
      </c>
      <c r="K68" s="100"/>
      <c r="M68" s="79"/>
      <c r="N68" s="74"/>
      <c r="Q68" s="80"/>
      <c r="W68" s="75"/>
      <c r="AJ68" s="74"/>
    </row>
    <row r="69" spans="1:36" s="81" customFormat="1" ht="22.5" customHeight="1">
      <c r="A69" s="91" t="s">
        <v>106</v>
      </c>
      <c r="B69" s="82"/>
      <c r="C69" s="82"/>
      <c r="D69" s="82"/>
      <c r="E69" s="90">
        <v>12</v>
      </c>
      <c r="F69" s="82" t="s">
        <v>115</v>
      </c>
      <c r="G69" s="99" t="s">
        <v>104</v>
      </c>
      <c r="H69" s="82">
        <v>6</v>
      </c>
      <c r="I69" s="101" t="s">
        <v>105</v>
      </c>
      <c r="K69" s="100"/>
      <c r="L69" s="79"/>
      <c r="M69" s="79"/>
      <c r="N69" s="74"/>
      <c r="Q69" s="80"/>
      <c r="W69" s="75"/>
      <c r="AJ69" s="74"/>
    </row>
    <row r="70" spans="1:36" s="80" customFormat="1" ht="22.5" customHeight="1">
      <c r="A70" s="94"/>
      <c r="B70" s="93"/>
      <c r="C70" s="93"/>
      <c r="D70" s="93"/>
      <c r="E70" s="93"/>
      <c r="F70" s="93"/>
      <c r="G70" s="93"/>
      <c r="H70" s="93"/>
      <c r="I70" s="93"/>
      <c r="J70" s="93"/>
      <c r="K70" s="79"/>
      <c r="L70" s="76"/>
      <c r="M70" s="75"/>
      <c r="N70" s="75"/>
      <c r="W70" s="75"/>
      <c r="AJ70" s="75"/>
    </row>
    <row r="71" spans="1:36" s="96" customFormat="1" ht="22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95"/>
      <c r="M71" s="73"/>
      <c r="N71" s="73"/>
      <c r="Q71" s="97"/>
      <c r="W71" s="71"/>
      <c r="AJ71" s="73"/>
    </row>
    <row r="72" spans="1:36" s="73" customFormat="1" ht="31.5" customHeight="1">
      <c r="A72" s="210" t="s">
        <v>108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71"/>
      <c r="X72" s="71"/>
      <c r="Y72" s="71"/>
      <c r="Z72" s="71"/>
      <c r="AA72" s="71"/>
      <c r="AB72" s="72"/>
      <c r="AC72" s="72"/>
      <c r="AD72" s="70"/>
      <c r="AF72" s="71"/>
      <c r="AH72" s="71"/>
      <c r="AJ72" s="71"/>
    </row>
    <row r="73" spans="1:36" s="74" customFormat="1" ht="49.5" customHeight="1">
      <c r="A73" s="220" t="s">
        <v>100</v>
      </c>
      <c r="B73" s="221"/>
      <c r="C73" s="221"/>
      <c r="D73" s="221"/>
      <c r="E73" s="221"/>
      <c r="F73" s="221"/>
      <c r="G73" s="221"/>
      <c r="H73" s="222"/>
      <c r="I73" s="223" t="s">
        <v>109</v>
      </c>
      <c r="J73" s="224"/>
      <c r="K73" s="225"/>
      <c r="L73" s="226" t="s">
        <v>110</v>
      </c>
      <c r="M73" s="227"/>
      <c r="N73" s="228" t="s">
        <v>111</v>
      </c>
      <c r="O73" s="228"/>
      <c r="P73" s="228"/>
      <c r="Q73" s="229" t="s">
        <v>112</v>
      </c>
      <c r="R73" s="229"/>
      <c r="S73" s="229"/>
      <c r="T73" s="229"/>
      <c r="U73" s="191" t="s">
        <v>113</v>
      </c>
      <c r="V73" s="191"/>
      <c r="W73" s="75"/>
      <c r="X73" s="75"/>
      <c r="Y73" s="75"/>
      <c r="Z73" s="75"/>
      <c r="AA73" s="75"/>
      <c r="AB73" s="75"/>
      <c r="AC73" s="75"/>
      <c r="AD73" s="76"/>
      <c r="AF73" s="75"/>
      <c r="AH73" s="75"/>
      <c r="AJ73" s="75"/>
    </row>
    <row r="74" spans="1:36" s="81" customFormat="1" ht="27.75" customHeight="1">
      <c r="A74" s="98" t="s">
        <v>101</v>
      </c>
      <c r="B74" s="77"/>
      <c r="C74" s="77"/>
      <c r="D74" s="77"/>
      <c r="E74" s="77"/>
      <c r="F74" s="77"/>
      <c r="G74" s="77"/>
      <c r="H74" s="78"/>
      <c r="I74" s="230">
        <f>AF59</f>
        <v>174</v>
      </c>
      <c r="J74" s="230"/>
      <c r="K74" s="230"/>
      <c r="L74" s="231">
        <f>H63</f>
        <v>14</v>
      </c>
      <c r="M74" s="232"/>
      <c r="N74" s="233">
        <f>H68</f>
        <v>6</v>
      </c>
      <c r="O74" s="233"/>
      <c r="P74" s="233"/>
      <c r="Q74" s="234">
        <f>I74+L74-N74</f>
        <v>182</v>
      </c>
      <c r="R74" s="210"/>
      <c r="S74" s="210"/>
      <c r="T74" s="210"/>
      <c r="U74" s="219">
        <f>Q74/40</f>
        <v>4.55</v>
      </c>
      <c r="V74" s="219"/>
      <c r="W74" s="75"/>
      <c r="AJ74" s="74"/>
    </row>
    <row r="75" spans="1:36" s="81" customFormat="1" ht="27.75" customHeight="1">
      <c r="A75" s="98" t="s">
        <v>102</v>
      </c>
      <c r="B75" s="77"/>
      <c r="C75" s="77"/>
      <c r="D75" s="77"/>
      <c r="E75" s="77"/>
      <c r="F75" s="77"/>
      <c r="G75" s="77"/>
      <c r="H75" s="78"/>
      <c r="I75" s="230">
        <f>AH59</f>
        <v>174</v>
      </c>
      <c r="J75" s="230"/>
      <c r="K75" s="230"/>
      <c r="L75" s="231">
        <f>H64</f>
        <v>14</v>
      </c>
      <c r="M75" s="232"/>
      <c r="N75" s="233">
        <f>H69</f>
        <v>6</v>
      </c>
      <c r="O75" s="233"/>
      <c r="P75" s="233"/>
      <c r="Q75" s="234">
        <f>I75+L75-N75</f>
        <v>182</v>
      </c>
      <c r="R75" s="210"/>
      <c r="S75" s="210"/>
      <c r="T75" s="210"/>
      <c r="U75" s="219">
        <f>Q75/40</f>
        <v>4.55</v>
      </c>
      <c r="V75" s="219"/>
      <c r="W75" s="75"/>
      <c r="AJ75" s="74"/>
    </row>
    <row r="76" spans="1:36" s="81" customFormat="1" ht="34.5" customHeight="1">
      <c r="A76" s="220" t="s">
        <v>73</v>
      </c>
      <c r="B76" s="221"/>
      <c r="C76" s="221"/>
      <c r="D76" s="221"/>
      <c r="E76" s="221"/>
      <c r="F76" s="221"/>
      <c r="G76" s="221"/>
      <c r="H76" s="222"/>
      <c r="I76" s="230">
        <f>SUM(I74:K75)</f>
        <v>348</v>
      </c>
      <c r="J76" s="230"/>
      <c r="K76" s="230"/>
      <c r="L76" s="231">
        <f>SUM(L74:M75)</f>
        <v>28</v>
      </c>
      <c r="M76" s="232"/>
      <c r="N76" s="233">
        <f>SUM(N74:P75)</f>
        <v>12</v>
      </c>
      <c r="O76" s="233"/>
      <c r="P76" s="233"/>
      <c r="Q76" s="234">
        <f>I76+L76-N76</f>
        <v>364</v>
      </c>
      <c r="R76" s="210"/>
      <c r="S76" s="210"/>
      <c r="T76" s="210"/>
      <c r="U76" s="219">
        <v>10</v>
      </c>
      <c r="V76" s="219"/>
      <c r="W76" s="75"/>
      <c r="AJ76" s="74"/>
    </row>
  </sheetData>
  <sheetProtection/>
  <mergeCells count="105">
    <mergeCell ref="A1:AJ1"/>
    <mergeCell ref="A3:A12"/>
    <mergeCell ref="B3:K12"/>
    <mergeCell ref="L3:N3"/>
    <mergeCell ref="O3:P3"/>
    <mergeCell ref="AJ3:AJ12"/>
    <mergeCell ref="AF3:AF12"/>
    <mergeCell ref="AH3:AH12"/>
    <mergeCell ref="L4:L12"/>
    <mergeCell ref="M4:M12"/>
    <mergeCell ref="R6:S7"/>
    <mergeCell ref="T6:V6"/>
    <mergeCell ref="A76:H76"/>
    <mergeCell ref="I76:K76"/>
    <mergeCell ref="L76:M76"/>
    <mergeCell ref="N76:P76"/>
    <mergeCell ref="Q76:T76"/>
    <mergeCell ref="U76:V76"/>
    <mergeCell ref="U7:U12"/>
    <mergeCell ref="V7:V12"/>
    <mergeCell ref="I75:K75"/>
    <mergeCell ref="L75:M75"/>
    <mergeCell ref="N75:P75"/>
    <mergeCell ref="Q75:T75"/>
    <mergeCell ref="U75:V75"/>
    <mergeCell ref="U73:V73"/>
    <mergeCell ref="I74:K74"/>
    <mergeCell ref="L74:M74"/>
    <mergeCell ref="N74:P74"/>
    <mergeCell ref="Q74:T74"/>
    <mergeCell ref="U74:V74"/>
    <mergeCell ref="A73:H73"/>
    <mergeCell ref="I73:K73"/>
    <mergeCell ref="L73:M73"/>
    <mergeCell ref="N73:P73"/>
    <mergeCell ref="Q73:T73"/>
    <mergeCell ref="R8:R11"/>
    <mergeCell ref="S8:S11"/>
    <mergeCell ref="T7:T12"/>
    <mergeCell ref="B13:K13"/>
    <mergeCell ref="L13:N13"/>
    <mergeCell ref="O13:P13"/>
    <mergeCell ref="R13:V13"/>
    <mergeCell ref="N4:N12"/>
    <mergeCell ref="O4:O12"/>
    <mergeCell ref="P4:P12"/>
    <mergeCell ref="Y13:AD13"/>
    <mergeCell ref="A72:V72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48:K48"/>
    <mergeCell ref="B34:K34"/>
    <mergeCell ref="B35:K35"/>
    <mergeCell ref="B36:K36"/>
    <mergeCell ref="B37:K37"/>
    <mergeCell ref="B38:K38"/>
    <mergeCell ref="B39:K39"/>
    <mergeCell ref="B53:K53"/>
    <mergeCell ref="B40:K40"/>
    <mergeCell ref="B41:K41"/>
    <mergeCell ref="B42:K42"/>
    <mergeCell ref="B43:K43"/>
    <mergeCell ref="B55:K55"/>
    <mergeCell ref="B44:K44"/>
    <mergeCell ref="B45:K45"/>
    <mergeCell ref="B46:K46"/>
    <mergeCell ref="B47:K47"/>
    <mergeCell ref="AB7:AB12"/>
    <mergeCell ref="B49:K49"/>
    <mergeCell ref="AD7:AD12"/>
    <mergeCell ref="A59:AD59"/>
    <mergeCell ref="B56:K56"/>
    <mergeCell ref="B57:K57"/>
    <mergeCell ref="B58:K58"/>
    <mergeCell ref="B50:K50"/>
    <mergeCell ref="B51:K51"/>
    <mergeCell ref="B52:K52"/>
    <mergeCell ref="AC7:AC12"/>
    <mergeCell ref="B54:K54"/>
    <mergeCell ref="R3:AD3"/>
    <mergeCell ref="R4:AD5"/>
    <mergeCell ref="X8:X11"/>
    <mergeCell ref="Z8:Z11"/>
    <mergeCell ref="X6:AA7"/>
    <mergeCell ref="Y8:Y11"/>
    <mergeCell ref="AA8:AA11"/>
    <mergeCell ref="AB6:AD6"/>
  </mergeCells>
  <printOptions horizontalCentered="1" verticalCentered="1"/>
  <pageMargins left="0.31496062992125984" right="0.31496062992125984" top="0.5511811023622047" bottom="0.35433070866141736" header="0.31496062992125984" footer="0.31496062992125984"/>
  <pageSetup orientation="landscape" paperSize="9" scale="40" r:id="rId2"/>
  <headerFooter alignWithMargins="0">
    <oddHeader>&amp;R&amp;"-,Kalın"&amp;16EK-3</oddHeader>
  </headerFooter>
  <rowBreaks count="1" manualBreakCount="1">
    <brk id="59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2015-09-14T08:27:24Z</dcterms:modified>
  <cp:category/>
  <cp:version/>
  <cp:contentType/>
  <cp:contentStatus/>
</cp:coreProperties>
</file>